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if-my.sharepoint.com/personal/tgc_parasport_dk/Documents/Dokumenter/Teis/Uddannelse/Uddannelsespuljen/"/>
    </mc:Choice>
  </mc:AlternateContent>
  <xr:revisionPtr revIDLastSave="0" documentId="8_{D188ECBA-309B-40AE-B883-C3B10E6F3A16}" xr6:coauthVersionLast="47" xr6:coauthVersionMax="47" xr10:uidLastSave="{00000000-0000-0000-0000-000000000000}"/>
  <workbookProtection lockStructure="1"/>
  <bookViews>
    <workbookView xWindow="28680" yWindow="-120" windowWidth="38640" windowHeight="15720" activeTab="3" xr2:uid="{00000000-000D-0000-FFFF-FFFF00000000}"/>
  </bookViews>
  <sheets>
    <sheet name="Kurser f.Trænere+Dommere+Ledere" sheetId="1" r:id="rId1"/>
    <sheet name="Udd. Fællestræner+Breddedommer" sheetId="2" r:id="rId2"/>
    <sheet name="Udd. Elitetræner og elitedommer" sheetId="3" r:id="rId3"/>
    <sheet name="Udd. Klassifikatør" sheetId="4" r:id="rId4"/>
  </sheets>
  <definedNames>
    <definedName name="_xlnm.Print_Area" localSheetId="0">'Kurser f.Trænere+Dommere+Ledere'!$A$1:$D$117</definedName>
    <definedName name="_xlnm.Print_Area" localSheetId="2">'Udd. Elitetræner og elitedommer'!$A$1:$D$40</definedName>
    <definedName name="_xlnm.Print_Area" localSheetId="1">'Udd. Fællestræner+Breddedommer'!$A$1:$D$40</definedName>
    <definedName name="_xlnm.Print_Area" localSheetId="3">'Udd. Klassifikatør'!$A$1:$D$22</definedName>
    <definedName name="_xlnm.Print_Titles" localSheetId="2">'Udd. Elitetræner og elitedommer'!$1:$4</definedName>
    <definedName name="_xlnm.Print_Titles" localSheetId="1">'Udd. Fællestræner+Breddedommer'!$1:$4</definedName>
    <definedName name="_xlnm.Print_Titles" localSheetId="3">'Udd. Klassifikatør'!$1:$4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5" i="1" l="1"/>
  <c r="D104" i="1"/>
  <c r="D69" i="1"/>
  <c r="D68" i="1"/>
  <c r="D33" i="1"/>
  <c r="D32" i="1"/>
  <c r="A1" i="4" l="1"/>
  <c r="A1" i="3"/>
  <c r="A1" i="2"/>
  <c r="C21" i="3" l="1"/>
  <c r="C39" i="3"/>
  <c r="C21" i="2"/>
  <c r="C39" i="2"/>
  <c r="C21" i="4"/>
  <c r="D24" i="1"/>
  <c r="D27" i="1"/>
  <c r="D28" i="1"/>
  <c r="D41" i="1"/>
  <c r="D60" i="1"/>
  <c r="D63" i="1"/>
  <c r="D64" i="1"/>
  <c r="D77" i="1"/>
  <c r="D96" i="1"/>
  <c r="D99" i="1"/>
  <c r="D100" i="1"/>
  <c r="D113" i="1"/>
  <c r="D43" i="1" l="1"/>
  <c r="D44" i="1" s="1"/>
  <c r="D79" i="1"/>
  <c r="D80" i="1" s="1"/>
  <c r="D115" i="1"/>
  <c r="D116" i="1" s="1"/>
  <c r="D117" i="1" s="1"/>
  <c r="D45" i="1" l="1"/>
  <c r="D81" i="1"/>
</calcChain>
</file>

<file path=xl/sharedStrings.xml><?xml version="1.0" encoding="utf-8"?>
<sst xmlns="http://schemas.openxmlformats.org/spreadsheetml/2006/main" count="184" uniqueCount="54">
  <si>
    <t>Ansøgning om tilskud til kurser for trænere, dommere og ledere</t>
  </si>
  <si>
    <t>Følgende takster er som udgangspunkt gældende for kurser under Parasport Danmark:</t>
  </si>
  <si>
    <t>Løn til underviser pr. lektion kr. 400,00 (+ feriepenge 12½ %).</t>
  </si>
  <si>
    <t xml:space="preserve">
Vejledende normer for overnatning og forplejning på Parasport Danmark-kurser er:
Kursisterne indlogeres på dobbeltværelse. Niveauet er vandrehjemsstandard eller lignende prisniveau, med mindre et handicap forhindrer dette.
Forplejning: Almindelig forplejning med drikkevarer til måltiderne: kildevand, 1 sodavand/1 øl/1 glas vin pr. person. Yderligere drikkevarer er for kursistens egen regning. 
Der kan ikke søges om tilskud til kursisternes transport fra uddannelsesbudgettet.</t>
  </si>
  <si>
    <t>UDVALG:</t>
  </si>
  <si>
    <t>Kursets titel:</t>
  </si>
  <si>
    <t>Planlagt dato/er og varighed:</t>
  </si>
  <si>
    <t>Hvem henvender kurset sig til?</t>
  </si>
  <si>
    <t>Kort beskrivelse af kursets formål og indhold:</t>
  </si>
  <si>
    <t>Hvem skal være underviser?:</t>
  </si>
  <si>
    <t>Hvorfor er kurset vigtigt for jer?</t>
  </si>
  <si>
    <t>Budget</t>
  </si>
  <si>
    <t>Udgift</t>
  </si>
  <si>
    <t xml:space="preserve">Løn/godtgørelse </t>
  </si>
  <si>
    <t>Samlet udgift</t>
  </si>
  <si>
    <t>Løn til underviser</t>
  </si>
  <si>
    <t>Antal timer</t>
  </si>
  <si>
    <t>Kursusleder, skattefri godtgørelse:</t>
  </si>
  <si>
    <t xml:space="preserve">  for ét eller flerdagskursus</t>
  </si>
  <si>
    <t xml:space="preserve"> dage</t>
  </si>
  <si>
    <t xml:space="preserve">  for aftenkursus</t>
  </si>
  <si>
    <t xml:space="preserve"> aftner</t>
  </si>
  <si>
    <t>Foredrag</t>
  </si>
  <si>
    <t>Antal km.</t>
  </si>
  <si>
    <t>Bro/færge</t>
  </si>
  <si>
    <t xml:space="preserve">Kørsel underviser </t>
  </si>
  <si>
    <t>Kørsel kursusleder</t>
  </si>
  <si>
    <t>Noter</t>
  </si>
  <si>
    <t>Leje af lokaler/faciliteter</t>
  </si>
  <si>
    <t>Forplejning og overnatning</t>
  </si>
  <si>
    <t>Leje af rekvisitter</t>
  </si>
  <si>
    <t>Undervisningsmaterialer</t>
  </si>
  <si>
    <t>Indtægt</t>
  </si>
  <si>
    <t>Antal deltagere</t>
  </si>
  <si>
    <t>Betaling pr. deltager</t>
  </si>
  <si>
    <t>Deltagerbetaling i alt</t>
  </si>
  <si>
    <t>Andet</t>
  </si>
  <si>
    <t>I alt</t>
  </si>
  <si>
    <t>60 % af de samlede kursusudgifter</t>
  </si>
  <si>
    <t>Ansøges i alt</t>
  </si>
  <si>
    <t>Udvalg:</t>
  </si>
  <si>
    <t>Følgende takster er som udgangspunkt gældende for uddannelse under Parasport Danmark:</t>
  </si>
  <si>
    <t>Titel, sted og tidspunkt</t>
  </si>
  <si>
    <t>Hvem ønskes at deltage i uddannelsen?</t>
  </si>
  <si>
    <t>Kursets niveau, indhold og arrangør?</t>
  </si>
  <si>
    <t>Kursusudgifter</t>
  </si>
  <si>
    <t>Transport: bil/tog/flyrejse</t>
  </si>
  <si>
    <t>Kursusafgift</t>
  </si>
  <si>
    <t>Andre udgifter</t>
  </si>
  <si>
    <t>Fællestræner og breddedommer</t>
  </si>
  <si>
    <t>Elitetræner og elitedommer</t>
  </si>
  <si>
    <t>Klassifikatøruddannelse</t>
  </si>
  <si>
    <t>Kørsel til underviser: Statens gældende laveste takst (kr. 2,23 pr. km. i 2024) + evt. bro/færge.</t>
  </si>
  <si>
    <t>Deltagerbetaling skal som udgangspunkt udgøre 60 % af de samlede kursusudgifter.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</si>
</sst>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kr&quot;\ #,##0"/>
    <numFmt numFmtId="165" formatCode="#.00&quot; kr.&quot;"/>
    <numFmt numFmtId="166" formatCode="&quot;kr.&quot;\ #,##0"/>
    <numFmt numFmtId="167" formatCode="&quot;Løn til underviser: &quot;#.00&quot; kr. pr. undervisningstime.&quot;"/>
    <numFmt numFmtId="168" formatCode="&quot;Kørsel til underviser og kursusleder: &quot;#.00&quot; kr. pr. km.&quot;"/>
    <numFmt numFmtId="169" formatCode="0#&quot; km.&quot;"/>
    <numFmt numFmtId="170" formatCode="&quot;  Transport i bil: &quot;#.00&quot; kr. pr. km. + evt. bro/færge eller 2. kl. DSB mod forevisning af kvittering.&quot;"/>
    <numFmt numFmtId="171" formatCode="&quot;Ansøgning til uddannelse af fællestræner og breddedommer i &quot;#"/>
    <numFmt numFmtId="172" formatCode="&quot;Ansøgning til uddannelse af elitetræner og elitedommer i &quot;#"/>
    <numFmt numFmtId="173" formatCode="&quot;Ansøgning til uddannelse af klassifikatør i &quot;#"/>
  </numFmts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6">
    <xf numFmtId="0" fontId="0" fillId="0" borderId="0" xfId="0"/>
    <xf numFmtId="166" fontId="3" fillId="0" borderId="0" xfId="1" applyNumberForma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5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left" vertical="center"/>
    </xf>
    <xf numFmtId="165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165" fontId="3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/>
    </xf>
    <xf numFmtId="165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65" fontId="3" fillId="5" borderId="0" xfId="0" applyNumberFormat="1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3" fillId="0" borderId="0" xfId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1" fillId="3" borderId="3" xfId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0" fontId="1" fillId="3" borderId="9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3" fillId="3" borderId="3" xfId="1" applyFill="1" applyBorder="1" applyAlignment="1">
      <alignment vertical="center"/>
    </xf>
    <xf numFmtId="0" fontId="3" fillId="3" borderId="0" xfId="1" applyFill="1" applyAlignment="1">
      <alignment vertical="center"/>
    </xf>
    <xf numFmtId="0" fontId="3" fillId="3" borderId="9" xfId="1" applyFill="1" applyBorder="1" applyAlignment="1">
      <alignment vertical="center"/>
    </xf>
    <xf numFmtId="166" fontId="1" fillId="3" borderId="10" xfId="1" applyNumberFormat="1" applyFont="1" applyFill="1" applyBorder="1" applyAlignment="1">
      <alignment vertical="center"/>
    </xf>
    <xf numFmtId="0" fontId="3" fillId="3" borderId="4" xfId="1" applyFill="1" applyBorder="1" applyAlignment="1">
      <alignment vertical="center"/>
    </xf>
    <xf numFmtId="0" fontId="3" fillId="3" borderId="5" xfId="1" applyFill="1" applyBorder="1" applyAlignment="1">
      <alignment vertical="center"/>
    </xf>
    <xf numFmtId="0" fontId="3" fillId="3" borderId="11" xfId="1" applyFill="1" applyBorder="1" applyAlignment="1">
      <alignment vertical="center"/>
    </xf>
    <xf numFmtId="0" fontId="1" fillId="4" borderId="3" xfId="1" applyFont="1" applyFill="1" applyBorder="1" applyAlignment="1">
      <alignment vertical="center"/>
    </xf>
    <xf numFmtId="0" fontId="1" fillId="4" borderId="0" xfId="1" applyFont="1" applyFill="1" applyAlignment="1">
      <alignment vertical="center"/>
    </xf>
    <xf numFmtId="164" fontId="1" fillId="4" borderId="0" xfId="1" applyNumberFormat="1" applyFont="1" applyFill="1" applyAlignment="1">
      <alignment vertical="center"/>
    </xf>
    <xf numFmtId="0" fontId="1" fillId="4" borderId="9" xfId="1" applyFont="1" applyFill="1" applyBorder="1" applyAlignment="1">
      <alignment vertical="center"/>
    </xf>
    <xf numFmtId="0" fontId="3" fillId="4" borderId="3" xfId="1" applyFill="1" applyBorder="1" applyAlignment="1">
      <alignment vertical="center"/>
    </xf>
    <xf numFmtId="0" fontId="3" fillId="4" borderId="0" xfId="1" applyFill="1" applyAlignment="1">
      <alignment vertical="center"/>
    </xf>
    <xf numFmtId="0" fontId="3" fillId="4" borderId="9" xfId="1" applyFill="1" applyBorder="1" applyAlignment="1">
      <alignment vertical="center"/>
    </xf>
    <xf numFmtId="166" fontId="1" fillId="4" borderId="10" xfId="1" applyNumberFormat="1" applyFont="1" applyFill="1" applyBorder="1" applyAlignment="1">
      <alignment vertical="center"/>
    </xf>
    <xf numFmtId="0" fontId="3" fillId="4" borderId="4" xfId="1" applyFill="1" applyBorder="1" applyAlignment="1">
      <alignment vertical="center"/>
    </xf>
    <xf numFmtId="0" fontId="3" fillId="4" borderId="5" xfId="1" applyFill="1" applyBorder="1" applyAlignment="1">
      <alignment vertical="center"/>
    </xf>
    <xf numFmtId="0" fontId="3" fillId="4" borderId="11" xfId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165" fontId="3" fillId="0" borderId="0" xfId="0" applyNumberFormat="1" applyFont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4" fontId="2" fillId="2" borderId="9" xfId="0" applyNumberFormat="1" applyFont="1" applyFill="1" applyBorder="1" applyAlignment="1">
      <alignment horizontal="left" vertical="center"/>
    </xf>
    <xf numFmtId="4" fontId="3" fillId="2" borderId="9" xfId="0" applyNumberFormat="1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vertical="center"/>
    </xf>
    <xf numFmtId="4" fontId="3" fillId="3" borderId="13" xfId="0" applyNumberFormat="1" applyFont="1" applyFill="1" applyBorder="1" applyAlignment="1">
      <alignment vertical="center"/>
    </xf>
    <xf numFmtId="4" fontId="3" fillId="3" borderId="9" xfId="0" applyNumberFormat="1" applyFont="1" applyFill="1" applyBorder="1" applyAlignment="1">
      <alignment vertical="center"/>
    </xf>
    <xf numFmtId="4" fontId="1" fillId="3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 applyProtection="1">
      <alignment vertical="center"/>
      <protection locked="0"/>
    </xf>
    <xf numFmtId="4" fontId="1" fillId="3" borderId="9" xfId="0" applyNumberFormat="1" applyFont="1" applyFill="1" applyBorder="1" applyAlignment="1">
      <alignment vertical="center"/>
    </xf>
    <xf numFmtId="4" fontId="3" fillId="4" borderId="13" xfId="0" applyNumberFormat="1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vertical="center"/>
    </xf>
    <xf numFmtId="4" fontId="3" fillId="5" borderId="13" xfId="0" applyNumberFormat="1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1" fillId="5" borderId="9" xfId="0" applyNumberFormat="1" applyFont="1" applyFill="1" applyBorder="1" applyAlignment="1">
      <alignment horizontal="center" vertical="center"/>
    </xf>
    <xf numFmtId="4" fontId="1" fillId="5" borderId="9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1" fillId="3" borderId="1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4" fontId="1" fillId="5" borderId="11" xfId="0" applyNumberFormat="1" applyFont="1" applyFill="1" applyBorder="1" applyAlignment="1">
      <alignment vertical="center"/>
    </xf>
    <xf numFmtId="4" fontId="1" fillId="4" borderId="11" xfId="0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3" borderId="7" xfId="0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/>
    </xf>
    <xf numFmtId="0" fontId="4" fillId="3" borderId="13" xfId="0" applyFont="1" applyFill="1" applyBorder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0" fontId="4" fillId="5" borderId="7" xfId="0" applyFont="1" applyFill="1" applyBorder="1" applyAlignment="1">
      <alignment horizontal="centerContinuous" vertical="center"/>
    </xf>
    <xf numFmtId="0" fontId="4" fillId="5" borderId="8" xfId="0" applyFont="1" applyFill="1" applyBorder="1" applyAlignment="1">
      <alignment horizontal="centerContinuous" vertical="center"/>
    </xf>
    <xf numFmtId="0" fontId="4" fillId="5" borderId="13" xfId="0" applyFont="1" applyFill="1" applyBorder="1" applyAlignment="1">
      <alignment horizontal="centerContinuous" vertical="center"/>
    </xf>
    <xf numFmtId="0" fontId="1" fillId="5" borderId="0" xfId="0" applyFont="1" applyFill="1" applyAlignment="1">
      <alignment horizontal="centerContinuous" vertical="center"/>
    </xf>
    <xf numFmtId="0" fontId="4" fillId="4" borderId="7" xfId="0" applyFont="1" applyFill="1" applyBorder="1" applyAlignment="1">
      <alignment horizontal="centerContinuous" vertical="center"/>
    </xf>
    <xf numFmtId="0" fontId="4" fillId="4" borderId="8" xfId="0" applyFont="1" applyFill="1" applyBorder="1" applyAlignment="1">
      <alignment horizontal="centerContinuous" vertical="center"/>
    </xf>
    <xf numFmtId="0" fontId="4" fillId="4" borderId="13" xfId="0" applyFont="1" applyFill="1" applyBorder="1" applyAlignment="1">
      <alignment horizontal="centerContinuous" vertical="center"/>
    </xf>
    <xf numFmtId="0" fontId="1" fillId="4" borderId="0" xfId="0" applyFont="1" applyFill="1" applyAlignment="1">
      <alignment horizontal="centerContinuous" vertical="center"/>
    </xf>
    <xf numFmtId="0" fontId="9" fillId="4" borderId="7" xfId="1" applyFont="1" applyFill="1" applyBorder="1" applyAlignment="1">
      <alignment horizontal="centerContinuous" vertical="center"/>
    </xf>
    <xf numFmtId="0" fontId="9" fillId="4" borderId="8" xfId="1" applyFont="1" applyFill="1" applyBorder="1" applyAlignment="1">
      <alignment horizontal="centerContinuous" vertical="center"/>
    </xf>
    <xf numFmtId="0" fontId="9" fillId="4" borderId="13" xfId="1" applyFont="1" applyFill="1" applyBorder="1" applyAlignment="1">
      <alignment horizontal="centerContinuous" vertical="center"/>
    </xf>
    <xf numFmtId="0" fontId="9" fillId="3" borderId="7" xfId="1" applyFont="1" applyFill="1" applyBorder="1" applyAlignment="1">
      <alignment horizontal="centerContinuous" vertical="center"/>
    </xf>
    <xf numFmtId="0" fontId="9" fillId="3" borderId="8" xfId="1" applyFont="1" applyFill="1" applyBorder="1" applyAlignment="1">
      <alignment horizontal="centerContinuous" vertical="center"/>
    </xf>
    <xf numFmtId="0" fontId="9" fillId="3" borderId="13" xfId="1" applyFont="1" applyFill="1" applyBorder="1" applyAlignment="1">
      <alignment horizontal="centerContinuous" vertical="center"/>
    </xf>
    <xf numFmtId="0" fontId="2" fillId="4" borderId="1" xfId="1" applyFont="1" applyFill="1" applyBorder="1" applyAlignment="1">
      <alignment horizontal="centerContinuous" vertical="center"/>
    </xf>
    <xf numFmtId="0" fontId="2" fillId="4" borderId="2" xfId="1" applyFont="1" applyFill="1" applyBorder="1" applyAlignment="1">
      <alignment horizontal="centerContinuous" vertical="center"/>
    </xf>
    <xf numFmtId="0" fontId="2" fillId="4" borderId="12" xfId="1" applyFont="1" applyFill="1" applyBorder="1" applyAlignment="1">
      <alignment horizontal="centerContinuous" vertical="center"/>
    </xf>
    <xf numFmtId="0" fontId="1" fillId="4" borderId="3" xfId="1" applyFont="1" applyFill="1" applyBorder="1" applyAlignment="1">
      <alignment horizontal="left" vertical="center"/>
    </xf>
    <xf numFmtId="0" fontId="1" fillId="4" borderId="0" xfId="1" applyFont="1" applyFill="1" applyAlignment="1">
      <alignment horizontal="left" vertical="center"/>
    </xf>
    <xf numFmtId="0" fontId="1" fillId="4" borderId="9" xfId="1" applyFont="1" applyFill="1" applyBorder="1" applyAlignment="1">
      <alignment horizontal="left" vertical="center"/>
    </xf>
    <xf numFmtId="0" fontId="1" fillId="4" borderId="7" xfId="1" applyFont="1" applyFill="1" applyBorder="1" applyAlignment="1">
      <alignment horizontal="left" vertical="center"/>
    </xf>
    <xf numFmtId="0" fontId="1" fillId="4" borderId="8" xfId="1" applyFont="1" applyFill="1" applyBorder="1" applyAlignment="1">
      <alignment horizontal="left" vertical="center"/>
    </xf>
    <xf numFmtId="0" fontId="1" fillId="4" borderId="13" xfId="1" applyFont="1" applyFill="1" applyBorder="1" applyAlignment="1">
      <alignment horizontal="left" vertical="center"/>
    </xf>
    <xf numFmtId="0" fontId="1" fillId="3" borderId="7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horizontal="left" vertical="center"/>
    </xf>
    <xf numFmtId="0" fontId="1" fillId="3" borderId="1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Continuous" vertical="center"/>
    </xf>
    <xf numFmtId="0" fontId="6" fillId="2" borderId="12" xfId="1" applyFont="1" applyFill="1" applyBorder="1" applyAlignment="1">
      <alignment horizontal="centerContinuous" vertical="center"/>
    </xf>
    <xf numFmtId="0" fontId="1" fillId="2" borderId="3" xfId="1" applyFont="1" applyFill="1" applyBorder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2" borderId="9" xfId="1" applyFont="1" applyFill="1" applyBorder="1" applyAlignment="1">
      <alignment horizontal="centerContinuous"/>
    </xf>
    <xf numFmtId="0" fontId="2" fillId="3" borderId="1" xfId="1" applyFont="1" applyFill="1" applyBorder="1" applyAlignment="1">
      <alignment horizontal="centerContinuous" vertical="center"/>
    </xf>
    <xf numFmtId="0" fontId="2" fillId="3" borderId="2" xfId="1" applyFont="1" applyFill="1" applyBorder="1" applyAlignment="1">
      <alignment horizontal="centerContinuous" vertical="center"/>
    </xf>
    <xf numFmtId="0" fontId="2" fillId="3" borderId="12" xfId="1" applyFont="1" applyFill="1" applyBorder="1" applyAlignment="1">
      <alignment horizontal="centerContinuous" vertical="center"/>
    </xf>
    <xf numFmtId="0" fontId="1" fillId="3" borderId="3" xfId="1" applyFont="1" applyFill="1" applyBorder="1" applyAlignment="1">
      <alignment horizontal="left" vertical="center"/>
    </xf>
    <xf numFmtId="0" fontId="1" fillId="3" borderId="0" xfId="1" applyFont="1" applyFill="1" applyAlignment="1">
      <alignment horizontal="left" vertical="center"/>
    </xf>
    <xf numFmtId="0" fontId="1" fillId="3" borderId="9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171" fontId="6" fillId="2" borderId="1" xfId="1" applyNumberFormat="1" applyFont="1" applyFill="1" applyBorder="1" applyAlignment="1">
      <alignment horizontal="centerContinuous" vertical="center"/>
    </xf>
    <xf numFmtId="172" fontId="6" fillId="2" borderId="1" xfId="1" applyNumberFormat="1" applyFont="1" applyFill="1" applyBorder="1" applyAlignment="1">
      <alignment horizontal="centerContinuous" vertical="center"/>
    </xf>
    <xf numFmtId="173" fontId="6" fillId="2" borderId="1" xfId="1" applyNumberFormat="1" applyFont="1" applyFill="1" applyBorder="1" applyAlignment="1">
      <alignment horizontal="centerContinuous" vertical="center"/>
    </xf>
    <xf numFmtId="49" fontId="3" fillId="0" borderId="20" xfId="0" applyNumberFormat="1" applyFont="1" applyBorder="1" applyAlignment="1" applyProtection="1">
      <alignment horizontal="center" vertical="top" wrapText="1"/>
      <protection locked="0"/>
    </xf>
    <xf numFmtId="49" fontId="3" fillId="0" borderId="21" xfId="0" applyNumberFormat="1" applyFont="1" applyBorder="1" applyAlignment="1" applyProtection="1">
      <alignment horizontal="center" vertical="top" wrapText="1"/>
      <protection locked="0"/>
    </xf>
    <xf numFmtId="49" fontId="3" fillId="0" borderId="22" xfId="0" applyNumberFormat="1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167" fontId="3" fillId="2" borderId="3" xfId="0" applyNumberFormat="1" applyFont="1" applyFill="1" applyBorder="1" applyAlignment="1">
      <alignment horizontal="left" vertical="center" indent="1"/>
    </xf>
    <xf numFmtId="167" fontId="3" fillId="2" borderId="0" xfId="0" applyNumberFormat="1" applyFont="1" applyFill="1" applyAlignment="1">
      <alignment horizontal="left" vertical="center" indent="1"/>
    </xf>
    <xf numFmtId="167" fontId="3" fillId="2" borderId="9" xfId="0" applyNumberFormat="1" applyFont="1" applyFill="1" applyBorder="1" applyAlignment="1">
      <alignment horizontal="left" vertical="center" indent="1"/>
    </xf>
    <xf numFmtId="49" fontId="3" fillId="2" borderId="3" xfId="0" applyNumberFormat="1" applyFont="1" applyFill="1" applyBorder="1" applyAlignment="1">
      <alignment horizontal="left" vertical="center" wrapText="1" indent="1"/>
    </xf>
    <xf numFmtId="49" fontId="3" fillId="2" borderId="0" xfId="0" applyNumberFormat="1" applyFont="1" applyFill="1" applyAlignment="1">
      <alignment horizontal="left" vertical="center" wrapText="1" indent="1"/>
    </xf>
    <xf numFmtId="49" fontId="3" fillId="2" borderId="9" xfId="0" applyNumberFormat="1" applyFont="1" applyFill="1" applyBorder="1" applyAlignment="1">
      <alignment horizontal="left" vertical="center" wrapText="1" indent="1"/>
    </xf>
    <xf numFmtId="168" fontId="3" fillId="2" borderId="3" xfId="0" applyNumberFormat="1" applyFont="1" applyFill="1" applyBorder="1" applyAlignment="1">
      <alignment horizontal="left" vertical="center" indent="1"/>
    </xf>
    <xf numFmtId="168" fontId="3" fillId="2" borderId="0" xfId="0" applyNumberFormat="1" applyFont="1" applyFill="1" applyAlignment="1">
      <alignment horizontal="left" vertical="center" indent="1"/>
    </xf>
    <xf numFmtId="168" fontId="3" fillId="2" borderId="9" xfId="0" applyNumberFormat="1" applyFont="1" applyFill="1" applyBorder="1" applyAlignment="1">
      <alignment horizontal="left" vertical="center" indent="1"/>
    </xf>
    <xf numFmtId="0" fontId="3" fillId="0" borderId="1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49" fontId="3" fillId="0" borderId="20" xfId="1" applyNumberFormat="1" applyBorder="1" applyAlignment="1" applyProtection="1">
      <alignment horizontal="center" vertical="top" wrapText="1"/>
      <protection locked="0"/>
    </xf>
    <xf numFmtId="49" fontId="3" fillId="0" borderId="21" xfId="1" applyNumberFormat="1" applyBorder="1" applyAlignment="1" applyProtection="1">
      <alignment horizontal="center" vertical="top" wrapText="1"/>
      <protection locked="0"/>
    </xf>
    <xf numFmtId="49" fontId="3" fillId="0" borderId="22" xfId="1" applyNumberFormat="1" applyBorder="1" applyAlignment="1" applyProtection="1">
      <alignment horizontal="center" vertical="top" wrapText="1"/>
      <protection locked="0"/>
    </xf>
    <xf numFmtId="170" fontId="3" fillId="2" borderId="4" xfId="1" applyNumberFormat="1" applyFill="1" applyBorder="1" applyAlignment="1">
      <alignment horizontal="center" vertical="top"/>
    </xf>
    <xf numFmtId="170" fontId="3" fillId="2" borderId="5" xfId="1" applyNumberFormat="1" applyFill="1" applyBorder="1" applyAlignment="1">
      <alignment horizontal="center" vertical="top"/>
    </xf>
    <xf numFmtId="170" fontId="3" fillId="2" borderId="11" xfId="1" applyNumberForma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7"/>
  <sheetViews>
    <sheetView topLeftCell="A89" zoomScaleNormal="100" workbookViewId="0">
      <selection activeCell="D1" sqref="D1"/>
    </sheetView>
  </sheetViews>
  <sheetFormatPr defaultColWidth="9.08984375" defaultRowHeight="12.5" x14ac:dyDescent="0.25"/>
  <cols>
    <col min="1" max="1" width="43" style="2" bestFit="1" customWidth="1"/>
    <col min="2" max="3" width="22.6328125" style="2" customWidth="1"/>
    <col min="4" max="4" width="23.08984375" style="107" customWidth="1"/>
    <col min="5" max="16384" width="9.08984375" style="2"/>
  </cols>
  <sheetData>
    <row r="1" spans="1:4" ht="30" customHeight="1" x14ac:dyDescent="0.25">
      <c r="A1" s="155" t="s">
        <v>0</v>
      </c>
      <c r="B1" s="156"/>
      <c r="C1" s="156"/>
      <c r="D1" s="157">
        <v>2025</v>
      </c>
    </row>
    <row r="2" spans="1:4" ht="30" customHeight="1" x14ac:dyDescent="0.25">
      <c r="A2" s="3"/>
      <c r="B2" s="4"/>
      <c r="C2" s="4"/>
      <c r="D2" s="91"/>
    </row>
    <row r="3" spans="1:4" ht="30" customHeight="1" x14ac:dyDescent="0.25">
      <c r="A3" s="173" t="s">
        <v>1</v>
      </c>
      <c r="B3" s="174"/>
      <c r="C3" s="174"/>
      <c r="D3" s="175"/>
    </row>
    <row r="4" spans="1:4" ht="30" customHeight="1" x14ac:dyDescent="0.25">
      <c r="A4" s="176" t="s">
        <v>2</v>
      </c>
      <c r="B4" s="177"/>
      <c r="C4" s="177"/>
      <c r="D4" s="178"/>
    </row>
    <row r="5" spans="1:4" ht="30" customHeight="1" x14ac:dyDescent="0.25">
      <c r="A5" s="179" t="s">
        <v>52</v>
      </c>
      <c r="B5" s="180"/>
      <c r="C5" s="180"/>
      <c r="D5" s="181"/>
    </row>
    <row r="6" spans="1:4" ht="30" customHeight="1" x14ac:dyDescent="0.25">
      <c r="A6" s="182" t="s">
        <v>53</v>
      </c>
      <c r="B6" s="183"/>
      <c r="C6" s="183"/>
      <c r="D6" s="184"/>
    </row>
    <row r="7" spans="1:4" ht="30" customHeight="1" x14ac:dyDescent="0.25">
      <c r="A7" s="5"/>
      <c r="B7" s="6"/>
      <c r="C7" s="6"/>
      <c r="D7" s="92"/>
    </row>
    <row r="8" spans="1:4" ht="132" customHeight="1" x14ac:dyDescent="0.25">
      <c r="A8" s="185" t="s">
        <v>3</v>
      </c>
      <c r="B8" s="186"/>
      <c r="C8" s="186"/>
      <c r="D8" s="187"/>
    </row>
    <row r="9" spans="1:4" ht="21.9" customHeight="1" thickBot="1" x14ac:dyDescent="0.3">
      <c r="A9" s="7"/>
      <c r="B9" s="8"/>
      <c r="C9" s="8"/>
      <c r="D9" s="93"/>
    </row>
    <row r="10" spans="1:4" ht="21.9" customHeight="1" x14ac:dyDescent="0.25">
      <c r="A10" s="9" t="s">
        <v>4</v>
      </c>
      <c r="B10" s="167"/>
      <c r="C10" s="168"/>
      <c r="D10" s="169"/>
    </row>
    <row r="11" spans="1:4" ht="22.5" customHeight="1" x14ac:dyDescent="0.25">
      <c r="A11" s="10" t="s">
        <v>5</v>
      </c>
      <c r="B11" s="164"/>
      <c r="C11" s="165"/>
      <c r="D11" s="166"/>
    </row>
    <row r="12" spans="1:4" ht="21.9" customHeight="1" x14ac:dyDescent="0.25">
      <c r="A12" s="10" t="s">
        <v>6</v>
      </c>
      <c r="B12" s="170"/>
      <c r="C12" s="171"/>
      <c r="D12" s="172"/>
    </row>
    <row r="13" spans="1:4" ht="21.9" customHeight="1" x14ac:dyDescent="0.25">
      <c r="A13" s="11" t="s">
        <v>7</v>
      </c>
      <c r="B13" s="12"/>
      <c r="C13" s="12"/>
      <c r="D13" s="94"/>
    </row>
    <row r="14" spans="1:4" ht="39.75" customHeight="1" x14ac:dyDescent="0.25">
      <c r="A14" s="161"/>
      <c r="B14" s="162"/>
      <c r="C14" s="162"/>
      <c r="D14" s="163"/>
    </row>
    <row r="15" spans="1:4" ht="21.9" customHeight="1" x14ac:dyDescent="0.25">
      <c r="A15" s="13" t="s">
        <v>8</v>
      </c>
      <c r="B15" s="14"/>
      <c r="C15" s="14"/>
      <c r="D15" s="95"/>
    </row>
    <row r="16" spans="1:4" ht="99.9" customHeight="1" x14ac:dyDescent="0.25">
      <c r="A16" s="161"/>
      <c r="B16" s="162"/>
      <c r="C16" s="162"/>
      <c r="D16" s="163"/>
    </row>
    <row r="17" spans="1:4" ht="21.9" customHeight="1" x14ac:dyDescent="0.25">
      <c r="A17" s="81" t="s">
        <v>9</v>
      </c>
      <c r="B17" s="164"/>
      <c r="C17" s="165"/>
      <c r="D17" s="166"/>
    </row>
    <row r="18" spans="1:4" ht="18.899999999999999" customHeight="1" x14ac:dyDescent="0.25">
      <c r="A18" s="13" t="s">
        <v>10</v>
      </c>
      <c r="B18" s="14"/>
      <c r="C18" s="14"/>
      <c r="D18" s="95"/>
    </row>
    <row r="19" spans="1:4" ht="69.900000000000006" customHeight="1" x14ac:dyDescent="0.25">
      <c r="A19" s="161"/>
      <c r="B19" s="162"/>
      <c r="C19" s="162"/>
      <c r="D19" s="163"/>
    </row>
    <row r="20" spans="1:4" s="15" customFormat="1" ht="18.899999999999999" customHeight="1" x14ac:dyDescent="0.25">
      <c r="A20" s="114" t="s">
        <v>11</v>
      </c>
      <c r="B20" s="115"/>
      <c r="C20" s="115"/>
      <c r="D20" s="116"/>
    </row>
    <row r="21" spans="1:4" ht="6.9" customHeight="1" x14ac:dyDescent="0.25">
      <c r="A21" s="16"/>
      <c r="B21" s="14"/>
      <c r="C21" s="14"/>
      <c r="D21" s="95"/>
    </row>
    <row r="22" spans="1:4" ht="18.899999999999999" customHeight="1" x14ac:dyDescent="0.25">
      <c r="A22" s="13" t="s">
        <v>12</v>
      </c>
      <c r="B22" s="14"/>
      <c r="C22" s="89" t="s">
        <v>13</v>
      </c>
      <c r="D22" s="96" t="s">
        <v>14</v>
      </c>
    </row>
    <row r="23" spans="1:4" ht="18.899999999999999" customHeight="1" x14ac:dyDescent="0.25">
      <c r="A23" s="17" t="s">
        <v>15</v>
      </c>
      <c r="B23" s="89" t="s">
        <v>16</v>
      </c>
      <c r="C23" s="89"/>
      <c r="D23" s="96"/>
    </row>
    <row r="24" spans="1:4" ht="18.899999999999999" customHeight="1" x14ac:dyDescent="0.25">
      <c r="A24" s="17"/>
      <c r="B24" s="86"/>
      <c r="C24" s="18">
        <v>400</v>
      </c>
      <c r="D24" s="95">
        <f>+B24*C24</f>
        <v>0</v>
      </c>
    </row>
    <row r="25" spans="1:4" ht="6.9" customHeight="1" x14ac:dyDescent="0.25">
      <c r="A25" s="17"/>
      <c r="B25" s="19"/>
      <c r="C25" s="18"/>
      <c r="D25" s="95"/>
    </row>
    <row r="26" spans="1:4" ht="18.899999999999999" customHeight="1" x14ac:dyDescent="0.25">
      <c r="A26" s="17" t="s">
        <v>17</v>
      </c>
      <c r="B26" s="89"/>
      <c r="C26" s="18"/>
      <c r="D26" s="95"/>
    </row>
    <row r="27" spans="1:4" ht="18.899999999999999" customHeight="1" x14ac:dyDescent="0.25">
      <c r="A27" s="17" t="s">
        <v>18</v>
      </c>
      <c r="B27" s="86"/>
      <c r="C27" s="20" t="s">
        <v>19</v>
      </c>
      <c r="D27" s="95">
        <f>IF(B27&lt;2,B27*750,750+((B27-1)*475))</f>
        <v>0</v>
      </c>
    </row>
    <row r="28" spans="1:4" ht="18.899999999999999" customHeight="1" x14ac:dyDescent="0.25">
      <c r="A28" s="17" t="s">
        <v>20</v>
      </c>
      <c r="B28" s="86"/>
      <c r="C28" s="20" t="s">
        <v>21</v>
      </c>
      <c r="D28" s="95">
        <f>475*B28</f>
        <v>0</v>
      </c>
    </row>
    <row r="29" spans="1:4" s="15" customFormat="1" ht="6.9" customHeight="1" x14ac:dyDescent="0.25">
      <c r="A29" s="17"/>
      <c r="B29" s="18"/>
      <c r="C29" s="18"/>
      <c r="D29" s="95"/>
    </row>
    <row r="30" spans="1:4" ht="18.899999999999999" customHeight="1" x14ac:dyDescent="0.25">
      <c r="A30" s="17" t="s">
        <v>22</v>
      </c>
      <c r="B30" s="21"/>
      <c r="C30" s="22"/>
      <c r="D30" s="97"/>
    </row>
    <row r="31" spans="1:4" ht="18.899999999999999" customHeight="1" x14ac:dyDescent="0.25">
      <c r="A31" s="13"/>
      <c r="B31" s="89" t="s">
        <v>23</v>
      </c>
      <c r="C31" s="89" t="s">
        <v>24</v>
      </c>
      <c r="D31" s="98"/>
    </row>
    <row r="32" spans="1:4" s="15" customFormat="1" ht="18.899999999999999" customHeight="1" x14ac:dyDescent="0.25">
      <c r="A32" s="17" t="s">
        <v>25</v>
      </c>
      <c r="B32" s="85">
        <v>0</v>
      </c>
      <c r="C32" s="84">
        <v>0</v>
      </c>
      <c r="D32" s="95">
        <f>(2.23*B32)+C32</f>
        <v>0</v>
      </c>
    </row>
    <row r="33" spans="1:10" ht="18.899999999999999" customHeight="1" x14ac:dyDescent="0.25">
      <c r="A33" s="17" t="s">
        <v>26</v>
      </c>
      <c r="B33" s="85">
        <v>0</v>
      </c>
      <c r="C33" s="84">
        <v>0</v>
      </c>
      <c r="D33" s="95">
        <f>(2.23*B33)+C33</f>
        <v>0</v>
      </c>
    </row>
    <row r="34" spans="1:10" ht="6.9" customHeight="1" x14ac:dyDescent="0.25">
      <c r="A34" s="13"/>
      <c r="B34" s="89"/>
      <c r="C34" s="89"/>
      <c r="D34" s="98"/>
    </row>
    <row r="35" spans="1:10" ht="18.899999999999999" customHeight="1" x14ac:dyDescent="0.25">
      <c r="A35" s="13"/>
      <c r="B35" s="117" t="s">
        <v>27</v>
      </c>
      <c r="C35" s="117"/>
      <c r="D35" s="98"/>
    </row>
    <row r="36" spans="1:10" ht="18.899999999999999" customHeight="1" x14ac:dyDescent="0.25">
      <c r="A36" s="17" t="s">
        <v>28</v>
      </c>
      <c r="B36" s="113"/>
      <c r="C36" s="113"/>
      <c r="D36" s="97">
        <v>0</v>
      </c>
    </row>
    <row r="37" spans="1:10" ht="18.899999999999999" customHeight="1" x14ac:dyDescent="0.25">
      <c r="A37" s="17" t="s">
        <v>29</v>
      </c>
      <c r="B37" s="113"/>
      <c r="C37" s="113"/>
      <c r="D37" s="97">
        <v>0</v>
      </c>
    </row>
    <row r="38" spans="1:10" s="15" customFormat="1" ht="18.899999999999999" customHeight="1" x14ac:dyDescent="0.25">
      <c r="A38" s="17" t="s">
        <v>30</v>
      </c>
      <c r="B38" s="113"/>
      <c r="C38" s="113"/>
      <c r="D38" s="97">
        <v>0</v>
      </c>
      <c r="F38" s="2"/>
      <c r="G38" s="2"/>
      <c r="H38" s="2"/>
      <c r="I38" s="2"/>
      <c r="J38" s="2"/>
    </row>
    <row r="39" spans="1:10" ht="18.899999999999999" customHeight="1" x14ac:dyDescent="0.25">
      <c r="A39" s="17" t="s">
        <v>31</v>
      </c>
      <c r="B39" s="113"/>
      <c r="C39" s="113"/>
      <c r="D39" s="97">
        <v>0</v>
      </c>
    </row>
    <row r="40" spans="1:10" ht="18.899999999999999" customHeight="1" x14ac:dyDescent="0.25">
      <c r="A40" s="13" t="s">
        <v>32</v>
      </c>
      <c r="B40" s="89" t="s">
        <v>33</v>
      </c>
      <c r="C40" s="89" t="s">
        <v>34</v>
      </c>
      <c r="D40" s="98"/>
    </row>
    <row r="41" spans="1:10" s="15" customFormat="1" ht="18.899999999999999" customHeight="1" x14ac:dyDescent="0.25">
      <c r="A41" s="17" t="s">
        <v>35</v>
      </c>
      <c r="B41" s="86"/>
      <c r="C41" s="84">
        <v>0</v>
      </c>
      <c r="D41" s="95">
        <f>+B41*C41</f>
        <v>0</v>
      </c>
      <c r="F41" s="2"/>
      <c r="G41" s="2"/>
      <c r="H41" s="2"/>
      <c r="I41" s="2"/>
      <c r="J41" s="2"/>
    </row>
    <row r="42" spans="1:10" ht="18.899999999999999" customHeight="1" x14ac:dyDescent="0.25">
      <c r="A42" s="17" t="s">
        <v>36</v>
      </c>
      <c r="B42" s="21"/>
      <c r="C42" s="21"/>
      <c r="D42" s="97"/>
    </row>
    <row r="43" spans="1:10" ht="21.9" customHeight="1" x14ac:dyDescent="0.25">
      <c r="A43" s="13" t="s">
        <v>37</v>
      </c>
      <c r="B43" s="90"/>
      <c r="C43" s="90"/>
      <c r="D43" s="98">
        <f>SUM(D24:D39)-SUM(D41:D42)</f>
        <v>0</v>
      </c>
    </row>
    <row r="44" spans="1:10" ht="21.9" customHeight="1" x14ac:dyDescent="0.25">
      <c r="A44" s="13" t="s">
        <v>38</v>
      </c>
      <c r="B44" s="90"/>
      <c r="C44" s="90"/>
      <c r="D44" s="98">
        <f>D43*0.6</f>
        <v>0</v>
      </c>
    </row>
    <row r="45" spans="1:10" ht="21.9" customHeight="1" thickBot="1" x14ac:dyDescent="0.3">
      <c r="A45" s="23" t="s">
        <v>39</v>
      </c>
      <c r="B45" s="24"/>
      <c r="C45" s="24"/>
      <c r="D45" s="108">
        <f>D43-D44</f>
        <v>0</v>
      </c>
    </row>
    <row r="46" spans="1:10" ht="21.9" customHeight="1" x14ac:dyDescent="0.25">
      <c r="A46" s="25" t="s">
        <v>4</v>
      </c>
      <c r="B46" s="167"/>
      <c r="C46" s="168"/>
      <c r="D46" s="169"/>
    </row>
    <row r="47" spans="1:10" ht="22.5" customHeight="1" x14ac:dyDescent="0.25">
      <c r="A47" s="26" t="s">
        <v>5</v>
      </c>
      <c r="B47" s="164"/>
      <c r="C47" s="165"/>
      <c r="D47" s="166"/>
    </row>
    <row r="48" spans="1:10" ht="21.9" customHeight="1" x14ac:dyDescent="0.25">
      <c r="A48" s="26" t="s">
        <v>6</v>
      </c>
      <c r="B48" s="170"/>
      <c r="C48" s="171"/>
      <c r="D48" s="172"/>
    </row>
    <row r="49" spans="1:10" ht="21.9" customHeight="1" x14ac:dyDescent="0.25">
      <c r="A49" s="27" t="s">
        <v>7</v>
      </c>
      <c r="B49" s="28"/>
      <c r="C49" s="28"/>
      <c r="D49" s="99"/>
    </row>
    <row r="50" spans="1:10" ht="39.75" customHeight="1" x14ac:dyDescent="0.25">
      <c r="A50" s="161"/>
      <c r="B50" s="162"/>
      <c r="C50" s="162"/>
      <c r="D50" s="163"/>
    </row>
    <row r="51" spans="1:10" ht="21.9" customHeight="1" x14ac:dyDescent="0.25">
      <c r="A51" s="29" t="s">
        <v>8</v>
      </c>
      <c r="B51" s="30"/>
      <c r="C51" s="30"/>
      <c r="D51" s="100"/>
    </row>
    <row r="52" spans="1:10" ht="99.9" customHeight="1" x14ac:dyDescent="0.25">
      <c r="A52" s="161"/>
      <c r="B52" s="162"/>
      <c r="C52" s="162"/>
      <c r="D52" s="163"/>
    </row>
    <row r="53" spans="1:10" ht="21.9" customHeight="1" x14ac:dyDescent="0.25">
      <c r="A53" s="82" t="s">
        <v>9</v>
      </c>
      <c r="B53" s="164"/>
      <c r="C53" s="165"/>
      <c r="D53" s="166"/>
    </row>
    <row r="54" spans="1:10" ht="18.899999999999999" customHeight="1" x14ac:dyDescent="0.25">
      <c r="A54" s="29" t="s">
        <v>10</v>
      </c>
      <c r="B54" s="30"/>
      <c r="C54" s="30"/>
      <c r="D54" s="100"/>
    </row>
    <row r="55" spans="1:10" ht="69.900000000000006" customHeight="1" x14ac:dyDescent="0.25">
      <c r="A55" s="161"/>
      <c r="B55" s="162"/>
      <c r="C55" s="162"/>
      <c r="D55" s="163"/>
    </row>
    <row r="56" spans="1:10" s="15" customFormat="1" ht="18.899999999999999" customHeight="1" x14ac:dyDescent="0.25">
      <c r="A56" s="122" t="s">
        <v>11</v>
      </c>
      <c r="B56" s="123"/>
      <c r="C56" s="123"/>
      <c r="D56" s="124"/>
      <c r="F56" s="2"/>
      <c r="G56" s="2"/>
      <c r="H56" s="2"/>
      <c r="I56" s="2"/>
      <c r="J56" s="2"/>
    </row>
    <row r="57" spans="1:10" ht="6.9" customHeight="1" x14ac:dyDescent="0.25">
      <c r="A57" s="31"/>
      <c r="B57" s="30"/>
      <c r="C57" s="30"/>
      <c r="D57" s="100"/>
    </row>
    <row r="58" spans="1:10" ht="18.899999999999999" customHeight="1" x14ac:dyDescent="0.25">
      <c r="A58" s="29" t="s">
        <v>12</v>
      </c>
      <c r="B58" s="30"/>
      <c r="C58" s="87" t="s">
        <v>13</v>
      </c>
      <c r="D58" s="101" t="s">
        <v>14</v>
      </c>
    </row>
    <row r="59" spans="1:10" ht="18.899999999999999" customHeight="1" x14ac:dyDescent="0.25">
      <c r="A59" s="32" t="s">
        <v>15</v>
      </c>
      <c r="B59" s="87" t="s">
        <v>16</v>
      </c>
      <c r="C59" s="87"/>
      <c r="D59" s="101"/>
    </row>
    <row r="60" spans="1:10" ht="18.899999999999999" customHeight="1" x14ac:dyDescent="0.25">
      <c r="A60" s="32"/>
      <c r="B60" s="86"/>
      <c r="C60" s="33">
        <v>400</v>
      </c>
      <c r="D60" s="100">
        <f>+B60*C60</f>
        <v>0</v>
      </c>
    </row>
    <row r="61" spans="1:10" ht="6.9" customHeight="1" x14ac:dyDescent="0.25">
      <c r="A61" s="32"/>
      <c r="B61" s="34"/>
      <c r="C61" s="33"/>
      <c r="D61" s="100"/>
    </row>
    <row r="62" spans="1:10" ht="18.899999999999999" customHeight="1" x14ac:dyDescent="0.25">
      <c r="A62" s="32" t="s">
        <v>17</v>
      </c>
      <c r="B62" s="87"/>
      <c r="C62" s="33"/>
      <c r="D62" s="100"/>
    </row>
    <row r="63" spans="1:10" ht="18.899999999999999" customHeight="1" x14ac:dyDescent="0.25">
      <c r="A63" s="32" t="s">
        <v>18</v>
      </c>
      <c r="B63" s="86"/>
      <c r="C63" s="35" t="s">
        <v>19</v>
      </c>
      <c r="D63" s="100">
        <f>IF(B63&lt;2,B63*750,750+((B63-1)*475))</f>
        <v>0</v>
      </c>
    </row>
    <row r="64" spans="1:10" ht="18.899999999999999" customHeight="1" x14ac:dyDescent="0.25">
      <c r="A64" s="32" t="s">
        <v>20</v>
      </c>
      <c r="B64" s="86"/>
      <c r="C64" s="35" t="s">
        <v>21</v>
      </c>
      <c r="D64" s="100">
        <f>475*B64</f>
        <v>0</v>
      </c>
    </row>
    <row r="65" spans="1:10" s="15" customFormat="1" ht="6.9" customHeight="1" x14ac:dyDescent="0.25">
      <c r="A65" s="32"/>
      <c r="B65" s="33"/>
      <c r="C65" s="33"/>
      <c r="D65" s="100"/>
      <c r="F65" s="2"/>
      <c r="G65" s="2"/>
      <c r="H65" s="2"/>
      <c r="I65" s="2"/>
      <c r="J65" s="2"/>
    </row>
    <row r="66" spans="1:10" ht="18.899999999999999" customHeight="1" x14ac:dyDescent="0.25">
      <c r="A66" s="32" t="s">
        <v>22</v>
      </c>
      <c r="B66" s="36"/>
      <c r="C66" s="37"/>
      <c r="D66" s="97">
        <v>0</v>
      </c>
    </row>
    <row r="67" spans="1:10" ht="18.899999999999999" customHeight="1" x14ac:dyDescent="0.25">
      <c r="A67" s="29"/>
      <c r="B67" s="87" t="s">
        <v>23</v>
      </c>
      <c r="C67" s="87" t="s">
        <v>24</v>
      </c>
      <c r="D67" s="102"/>
    </row>
    <row r="68" spans="1:10" s="15" customFormat="1" ht="18.899999999999999" customHeight="1" x14ac:dyDescent="0.25">
      <c r="A68" s="32" t="s">
        <v>25</v>
      </c>
      <c r="B68" s="85">
        <v>0</v>
      </c>
      <c r="C68" s="84">
        <v>0</v>
      </c>
      <c r="D68" s="100">
        <f>(2.23*B68)+C68</f>
        <v>0</v>
      </c>
      <c r="F68" s="2"/>
      <c r="G68" s="2"/>
      <c r="H68" s="2"/>
      <c r="I68" s="2"/>
      <c r="J68" s="2"/>
    </row>
    <row r="69" spans="1:10" ht="18.899999999999999" customHeight="1" x14ac:dyDescent="0.25">
      <c r="A69" s="32" t="s">
        <v>26</v>
      </c>
      <c r="B69" s="85">
        <v>0</v>
      </c>
      <c r="C69" s="84">
        <v>0</v>
      </c>
      <c r="D69" s="100">
        <f>(2.23*B69)+C69</f>
        <v>0</v>
      </c>
    </row>
    <row r="70" spans="1:10" ht="6.9" customHeight="1" x14ac:dyDescent="0.25">
      <c r="A70" s="29"/>
      <c r="B70" s="87"/>
      <c r="C70" s="87"/>
      <c r="D70" s="102"/>
    </row>
    <row r="71" spans="1:10" ht="18.899999999999999" customHeight="1" x14ac:dyDescent="0.25">
      <c r="A71" s="29"/>
      <c r="B71" s="125" t="s">
        <v>27</v>
      </c>
      <c r="C71" s="125"/>
      <c r="D71" s="102"/>
    </row>
    <row r="72" spans="1:10" ht="18.899999999999999" customHeight="1" x14ac:dyDescent="0.25">
      <c r="A72" s="32" t="s">
        <v>28</v>
      </c>
      <c r="B72" s="113"/>
      <c r="C72" s="113"/>
      <c r="D72" s="97">
        <v>0</v>
      </c>
    </row>
    <row r="73" spans="1:10" ht="18.899999999999999" customHeight="1" x14ac:dyDescent="0.25">
      <c r="A73" s="32" t="s">
        <v>29</v>
      </c>
      <c r="B73" s="113"/>
      <c r="C73" s="113"/>
      <c r="D73" s="97">
        <v>0</v>
      </c>
    </row>
    <row r="74" spans="1:10" s="15" customFormat="1" ht="18.899999999999999" customHeight="1" x14ac:dyDescent="0.25">
      <c r="A74" s="32" t="s">
        <v>30</v>
      </c>
      <c r="B74" s="113"/>
      <c r="C74" s="113"/>
      <c r="D74" s="97">
        <v>0</v>
      </c>
      <c r="F74" s="2"/>
      <c r="G74" s="2"/>
      <c r="H74" s="2"/>
      <c r="I74" s="2"/>
      <c r="J74" s="2"/>
    </row>
    <row r="75" spans="1:10" ht="18.899999999999999" customHeight="1" x14ac:dyDescent="0.25">
      <c r="A75" s="32" t="s">
        <v>31</v>
      </c>
      <c r="B75" s="113"/>
      <c r="C75" s="113"/>
      <c r="D75" s="97">
        <v>0</v>
      </c>
    </row>
    <row r="76" spans="1:10" ht="18.899999999999999" customHeight="1" x14ac:dyDescent="0.25">
      <c r="A76" s="29" t="s">
        <v>32</v>
      </c>
      <c r="B76" s="87" t="s">
        <v>33</v>
      </c>
      <c r="C76" s="87" t="s">
        <v>34</v>
      </c>
      <c r="D76" s="102"/>
    </row>
    <row r="77" spans="1:10" s="15" customFormat="1" ht="18.899999999999999" customHeight="1" x14ac:dyDescent="0.25">
      <c r="A77" s="32" t="s">
        <v>35</v>
      </c>
      <c r="B77" s="86"/>
      <c r="C77" s="84">
        <v>0</v>
      </c>
      <c r="D77" s="100">
        <f>+B77*C77</f>
        <v>0</v>
      </c>
      <c r="F77" s="2"/>
      <c r="G77" s="2"/>
      <c r="H77" s="2"/>
      <c r="I77" s="2"/>
      <c r="J77" s="2"/>
    </row>
    <row r="78" spans="1:10" ht="18.899999999999999" customHeight="1" x14ac:dyDescent="0.25">
      <c r="A78" s="32" t="s">
        <v>36</v>
      </c>
      <c r="B78" s="36"/>
      <c r="C78" s="36"/>
      <c r="D78" s="97">
        <v>0</v>
      </c>
    </row>
    <row r="79" spans="1:10" ht="21.9" customHeight="1" x14ac:dyDescent="0.25">
      <c r="A79" s="29" t="s">
        <v>37</v>
      </c>
      <c r="B79" s="109"/>
      <c r="C79" s="109"/>
      <c r="D79" s="102">
        <f>SUM(D60:D75)-SUM(D77:D78)</f>
        <v>0</v>
      </c>
    </row>
    <row r="80" spans="1:10" ht="21.9" customHeight="1" x14ac:dyDescent="0.25">
      <c r="A80" s="29" t="s">
        <v>38</v>
      </c>
      <c r="B80" s="109"/>
      <c r="C80" s="109"/>
      <c r="D80" s="102">
        <f>D79*0.6</f>
        <v>0</v>
      </c>
    </row>
    <row r="81" spans="1:4" ht="21.9" customHeight="1" thickBot="1" x14ac:dyDescent="0.3">
      <c r="A81" s="38" t="s">
        <v>39</v>
      </c>
      <c r="B81" s="39"/>
      <c r="C81" s="39"/>
      <c r="D81" s="112">
        <f>D79-D80</f>
        <v>0</v>
      </c>
    </row>
    <row r="82" spans="1:4" ht="21.9" customHeight="1" x14ac:dyDescent="0.25">
      <c r="A82" s="40" t="s">
        <v>4</v>
      </c>
      <c r="B82" s="167"/>
      <c r="C82" s="168"/>
      <c r="D82" s="169"/>
    </row>
    <row r="83" spans="1:4" ht="22.5" customHeight="1" x14ac:dyDescent="0.25">
      <c r="A83" s="41" t="s">
        <v>5</v>
      </c>
      <c r="B83" s="164"/>
      <c r="C83" s="165"/>
      <c r="D83" s="166"/>
    </row>
    <row r="84" spans="1:4" ht="21.9" customHeight="1" x14ac:dyDescent="0.25">
      <c r="A84" s="41" t="s">
        <v>6</v>
      </c>
      <c r="B84" s="170"/>
      <c r="C84" s="171"/>
      <c r="D84" s="172"/>
    </row>
    <row r="85" spans="1:4" ht="21.9" customHeight="1" x14ac:dyDescent="0.25">
      <c r="A85" s="42" t="s">
        <v>7</v>
      </c>
      <c r="B85" s="43"/>
      <c r="C85" s="43"/>
      <c r="D85" s="103"/>
    </row>
    <row r="86" spans="1:4" ht="39.75" customHeight="1" x14ac:dyDescent="0.25">
      <c r="A86" s="161"/>
      <c r="B86" s="162"/>
      <c r="C86" s="162"/>
      <c r="D86" s="163"/>
    </row>
    <row r="87" spans="1:4" ht="21.9" customHeight="1" x14ac:dyDescent="0.25">
      <c r="A87" s="44" t="s">
        <v>8</v>
      </c>
      <c r="B87" s="45"/>
      <c r="C87" s="45"/>
      <c r="D87" s="104"/>
    </row>
    <row r="88" spans="1:4" ht="99.9" customHeight="1" x14ac:dyDescent="0.25">
      <c r="A88" s="161"/>
      <c r="B88" s="162"/>
      <c r="C88" s="162"/>
      <c r="D88" s="163"/>
    </row>
    <row r="89" spans="1:4" ht="21.9" customHeight="1" x14ac:dyDescent="0.25">
      <c r="A89" s="83" t="s">
        <v>9</v>
      </c>
      <c r="B89" s="164"/>
      <c r="C89" s="165"/>
      <c r="D89" s="166"/>
    </row>
    <row r="90" spans="1:4" ht="18.899999999999999" customHeight="1" x14ac:dyDescent="0.25">
      <c r="A90" s="44" t="s">
        <v>10</v>
      </c>
      <c r="B90" s="45"/>
      <c r="C90" s="45"/>
      <c r="D90" s="104"/>
    </row>
    <row r="91" spans="1:4" ht="69.900000000000006" customHeight="1" x14ac:dyDescent="0.25">
      <c r="A91" s="161"/>
      <c r="B91" s="162"/>
      <c r="C91" s="162"/>
      <c r="D91" s="163"/>
    </row>
    <row r="92" spans="1:4" s="15" customFormat="1" ht="18.899999999999999" customHeight="1" x14ac:dyDescent="0.25">
      <c r="A92" s="118" t="s">
        <v>11</v>
      </c>
      <c r="B92" s="119"/>
      <c r="C92" s="119"/>
      <c r="D92" s="120"/>
    </row>
    <row r="93" spans="1:4" ht="6.9" customHeight="1" x14ac:dyDescent="0.25">
      <c r="A93" s="46"/>
      <c r="B93" s="45"/>
      <c r="C93" s="45"/>
      <c r="D93" s="104"/>
    </row>
    <row r="94" spans="1:4" ht="18.899999999999999" customHeight="1" x14ac:dyDescent="0.25">
      <c r="A94" s="44" t="s">
        <v>12</v>
      </c>
      <c r="B94" s="45"/>
      <c r="C94" s="88" t="s">
        <v>13</v>
      </c>
      <c r="D94" s="105" t="s">
        <v>14</v>
      </c>
    </row>
    <row r="95" spans="1:4" ht="18.899999999999999" customHeight="1" x14ac:dyDescent="0.25">
      <c r="A95" s="47" t="s">
        <v>15</v>
      </c>
      <c r="B95" s="88" t="s">
        <v>16</v>
      </c>
      <c r="C95" s="88"/>
      <c r="D95" s="105"/>
    </row>
    <row r="96" spans="1:4" ht="18.899999999999999" customHeight="1" x14ac:dyDescent="0.25">
      <c r="A96" s="47"/>
      <c r="B96" s="86"/>
      <c r="C96" s="48">
        <v>400</v>
      </c>
      <c r="D96" s="104">
        <f>+B96*C96</f>
        <v>0</v>
      </c>
    </row>
    <row r="97" spans="1:4" ht="6.9" customHeight="1" x14ac:dyDescent="0.25">
      <c r="A97" s="47"/>
      <c r="B97" s="49"/>
      <c r="C97" s="48"/>
      <c r="D97" s="104"/>
    </row>
    <row r="98" spans="1:4" ht="18.899999999999999" customHeight="1" x14ac:dyDescent="0.25">
      <c r="A98" s="47" t="s">
        <v>17</v>
      </c>
      <c r="B98" s="88"/>
      <c r="C98" s="48"/>
      <c r="D98" s="104"/>
    </row>
    <row r="99" spans="1:4" ht="18.899999999999999" customHeight="1" x14ac:dyDescent="0.25">
      <c r="A99" s="47" t="s">
        <v>18</v>
      </c>
      <c r="B99" s="86"/>
      <c r="C99" s="50" t="s">
        <v>19</v>
      </c>
      <c r="D99" s="104">
        <f>IF(B99&lt;2,B99*750,750+((B99-1)*475))</f>
        <v>0</v>
      </c>
    </row>
    <row r="100" spans="1:4" ht="18.899999999999999" customHeight="1" x14ac:dyDescent="0.25">
      <c r="A100" s="47" t="s">
        <v>20</v>
      </c>
      <c r="B100" s="86"/>
      <c r="C100" s="50" t="s">
        <v>21</v>
      </c>
      <c r="D100" s="104">
        <f>475*B100</f>
        <v>0</v>
      </c>
    </row>
    <row r="101" spans="1:4" s="15" customFormat="1" ht="6.9" customHeight="1" x14ac:dyDescent="0.25">
      <c r="A101" s="47"/>
      <c r="B101" s="48"/>
      <c r="C101" s="48"/>
      <c r="D101" s="104"/>
    </row>
    <row r="102" spans="1:4" ht="18.899999999999999" customHeight="1" x14ac:dyDescent="0.25">
      <c r="A102" s="47" t="s">
        <v>22</v>
      </c>
      <c r="B102" s="51"/>
      <c r="C102" s="52"/>
      <c r="D102" s="97">
        <v>0</v>
      </c>
    </row>
    <row r="103" spans="1:4" ht="18.899999999999999" customHeight="1" x14ac:dyDescent="0.25">
      <c r="A103" s="44"/>
      <c r="B103" s="88" t="s">
        <v>23</v>
      </c>
      <c r="C103" s="88" t="s">
        <v>24</v>
      </c>
      <c r="D103" s="106"/>
    </row>
    <row r="104" spans="1:4" s="15" customFormat="1" ht="18.899999999999999" customHeight="1" x14ac:dyDescent="0.25">
      <c r="A104" s="47" t="s">
        <v>25</v>
      </c>
      <c r="B104" s="85">
        <v>0</v>
      </c>
      <c r="C104" s="84">
        <v>0</v>
      </c>
      <c r="D104" s="104">
        <f>(2.23*B104)+C104</f>
        <v>0</v>
      </c>
    </row>
    <row r="105" spans="1:4" ht="18.899999999999999" customHeight="1" x14ac:dyDescent="0.25">
      <c r="A105" s="47" t="s">
        <v>26</v>
      </c>
      <c r="B105" s="85">
        <v>0</v>
      </c>
      <c r="C105" s="84">
        <v>0</v>
      </c>
      <c r="D105" s="104">
        <f>(2.23*B105)+C105</f>
        <v>0</v>
      </c>
    </row>
    <row r="106" spans="1:4" ht="6.9" customHeight="1" x14ac:dyDescent="0.25">
      <c r="A106" s="44"/>
      <c r="B106" s="88"/>
      <c r="C106" s="88"/>
      <c r="D106" s="106"/>
    </row>
    <row r="107" spans="1:4" ht="18.899999999999999" customHeight="1" x14ac:dyDescent="0.25">
      <c r="A107" s="44"/>
      <c r="B107" s="121" t="s">
        <v>27</v>
      </c>
      <c r="C107" s="121"/>
      <c r="D107" s="106"/>
    </row>
    <row r="108" spans="1:4" ht="18.899999999999999" customHeight="1" x14ac:dyDescent="0.25">
      <c r="A108" s="47" t="s">
        <v>28</v>
      </c>
      <c r="B108" s="113"/>
      <c r="C108" s="113"/>
      <c r="D108" s="97">
        <v>0</v>
      </c>
    </row>
    <row r="109" spans="1:4" ht="18.899999999999999" customHeight="1" x14ac:dyDescent="0.25">
      <c r="A109" s="47" t="s">
        <v>29</v>
      </c>
      <c r="B109" s="113"/>
      <c r="C109" s="113"/>
      <c r="D109" s="97">
        <v>0</v>
      </c>
    </row>
    <row r="110" spans="1:4" s="15" customFormat="1" ht="18.899999999999999" customHeight="1" x14ac:dyDescent="0.25">
      <c r="A110" s="47" t="s">
        <v>30</v>
      </c>
      <c r="B110" s="113"/>
      <c r="C110" s="113"/>
      <c r="D110" s="97">
        <v>0</v>
      </c>
    </row>
    <row r="111" spans="1:4" ht="18.899999999999999" customHeight="1" x14ac:dyDescent="0.25">
      <c r="A111" s="47" t="s">
        <v>31</v>
      </c>
      <c r="B111" s="113"/>
      <c r="C111" s="113"/>
      <c r="D111" s="97">
        <v>0</v>
      </c>
    </row>
    <row r="112" spans="1:4" ht="18.899999999999999" customHeight="1" x14ac:dyDescent="0.25">
      <c r="A112" s="44" t="s">
        <v>32</v>
      </c>
      <c r="B112" s="88" t="s">
        <v>33</v>
      </c>
      <c r="C112" s="88" t="s">
        <v>34</v>
      </c>
      <c r="D112" s="106"/>
    </row>
    <row r="113" spans="1:4" s="15" customFormat="1" ht="18.899999999999999" customHeight="1" x14ac:dyDescent="0.25">
      <c r="A113" s="47" t="s">
        <v>35</v>
      </c>
      <c r="B113" s="86"/>
      <c r="C113" s="84">
        <v>0</v>
      </c>
      <c r="D113" s="104">
        <f>+B113*C113</f>
        <v>0</v>
      </c>
    </row>
    <row r="114" spans="1:4" ht="18.899999999999999" customHeight="1" x14ac:dyDescent="0.25">
      <c r="A114" s="47" t="s">
        <v>36</v>
      </c>
      <c r="B114" s="51"/>
      <c r="C114" s="51"/>
      <c r="D114" s="97">
        <v>0</v>
      </c>
    </row>
    <row r="115" spans="1:4" ht="21.9" customHeight="1" x14ac:dyDescent="0.25">
      <c r="A115" s="44" t="s">
        <v>37</v>
      </c>
      <c r="B115" s="110"/>
      <c r="C115" s="110"/>
      <c r="D115" s="106">
        <f>SUM(D96:D111)-SUM(D113:D114)</f>
        <v>0</v>
      </c>
    </row>
    <row r="116" spans="1:4" ht="21.9" customHeight="1" x14ac:dyDescent="0.25">
      <c r="A116" s="44" t="s">
        <v>38</v>
      </c>
      <c r="B116" s="110"/>
      <c r="C116" s="110"/>
      <c r="D116" s="106">
        <f>D115*0.6</f>
        <v>0</v>
      </c>
    </row>
    <row r="117" spans="1:4" ht="21.9" customHeight="1" thickBot="1" x14ac:dyDescent="0.3">
      <c r="A117" s="53" t="s">
        <v>39</v>
      </c>
      <c r="B117" s="54"/>
      <c r="C117" s="54"/>
      <c r="D117" s="111">
        <f>D115-D116</f>
        <v>0</v>
      </c>
    </row>
  </sheetData>
  <sheetProtection selectLockedCells="1"/>
  <mergeCells count="26">
    <mergeCell ref="A3:D3"/>
    <mergeCell ref="A4:D4"/>
    <mergeCell ref="A5:D5"/>
    <mergeCell ref="A6:D6"/>
    <mergeCell ref="A8:D8"/>
    <mergeCell ref="A50:D50"/>
    <mergeCell ref="A19:D19"/>
    <mergeCell ref="B46:D46"/>
    <mergeCell ref="B48:D48"/>
    <mergeCell ref="B47:D47"/>
    <mergeCell ref="A86:D86"/>
    <mergeCell ref="A88:D88"/>
    <mergeCell ref="B89:D89"/>
    <mergeCell ref="A91:D91"/>
    <mergeCell ref="B10:D10"/>
    <mergeCell ref="B11:D11"/>
    <mergeCell ref="B12:D12"/>
    <mergeCell ref="A14:D14"/>
    <mergeCell ref="A16:D16"/>
    <mergeCell ref="B17:D17"/>
    <mergeCell ref="A52:D52"/>
    <mergeCell ref="B53:D53"/>
    <mergeCell ref="A55:D55"/>
    <mergeCell ref="B82:D82"/>
    <mergeCell ref="B83:D83"/>
    <mergeCell ref="B84:D8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1" fitToHeight="2" orientation="portrait" r:id="rId1"/>
  <headerFooter alignWithMargins="0">
    <oddHeader>&amp;L&amp;F&amp;R&amp;A</oddHeader>
    <oddFooter>&amp;LPrintdato: &amp;D&amp;RSide &amp;P af &amp;N</oddFooter>
  </headerFooter>
  <rowBreaks count="3" manualBreakCount="3">
    <brk id="12" max="65535" man="1"/>
    <brk id="48" max="65535" man="1"/>
    <brk id="84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"/>
  <sheetViews>
    <sheetView workbookViewId="0">
      <selection activeCell="A4" sqref="A4:D4"/>
    </sheetView>
  </sheetViews>
  <sheetFormatPr defaultColWidth="9.08984375" defaultRowHeight="24.9" customHeight="1" x14ac:dyDescent="0.25"/>
  <cols>
    <col min="1" max="1" width="23" style="55" customWidth="1"/>
    <col min="2" max="2" width="14.08984375" style="55" customWidth="1"/>
    <col min="3" max="3" width="27" style="55" customWidth="1"/>
    <col min="4" max="4" width="35.36328125" style="55" customWidth="1"/>
    <col min="5" max="16384" width="9.08984375" style="55"/>
  </cols>
  <sheetData>
    <row r="1" spans="1:4" ht="38.25" customHeight="1" x14ac:dyDescent="0.25">
      <c r="A1" s="158">
        <f>'Kurser f.Trænere+Dommere+Ledere'!D1</f>
        <v>2025</v>
      </c>
      <c r="B1" s="144"/>
      <c r="C1" s="144"/>
      <c r="D1" s="145"/>
    </row>
    <row r="2" spans="1:4" ht="24.9" customHeight="1" x14ac:dyDescent="0.25">
      <c r="A2" s="56" t="s">
        <v>40</v>
      </c>
      <c r="B2" s="188"/>
      <c r="C2" s="189"/>
      <c r="D2" s="57"/>
    </row>
    <row r="3" spans="1:4" ht="24.9" customHeight="1" x14ac:dyDescent="0.3">
      <c r="A3" s="146" t="s">
        <v>41</v>
      </c>
      <c r="B3" s="147"/>
      <c r="C3" s="147"/>
      <c r="D3" s="148"/>
    </row>
    <row r="4" spans="1:4" ht="24.9" customHeight="1" thickBot="1" x14ac:dyDescent="0.3">
      <c r="A4" s="193">
        <v>2.23</v>
      </c>
      <c r="B4" s="194"/>
      <c r="C4" s="194"/>
      <c r="D4" s="195"/>
    </row>
    <row r="5" spans="1:4" ht="24.9" customHeight="1" x14ac:dyDescent="0.25">
      <c r="A5" s="149"/>
      <c r="B5" s="150"/>
      <c r="C5" s="150"/>
      <c r="D5" s="151"/>
    </row>
    <row r="6" spans="1:4" ht="24.9" customHeight="1" x14ac:dyDescent="0.25">
      <c r="A6" s="152" t="s">
        <v>42</v>
      </c>
      <c r="B6" s="153"/>
      <c r="C6" s="153"/>
      <c r="D6" s="154"/>
    </row>
    <row r="7" spans="1:4" ht="75" customHeight="1" x14ac:dyDescent="0.25">
      <c r="A7" s="190"/>
      <c r="B7" s="191"/>
      <c r="C7" s="191"/>
      <c r="D7" s="192"/>
    </row>
    <row r="8" spans="1:4" ht="24.9" customHeight="1" x14ac:dyDescent="0.25">
      <c r="A8" s="141" t="s">
        <v>43</v>
      </c>
      <c r="B8" s="142"/>
      <c r="C8" s="142"/>
      <c r="D8" s="143"/>
    </row>
    <row r="9" spans="1:4" ht="75" customHeight="1" x14ac:dyDescent="0.25">
      <c r="A9" s="190"/>
      <c r="B9" s="191"/>
      <c r="C9" s="191"/>
      <c r="D9" s="192"/>
    </row>
    <row r="10" spans="1:4" ht="24.9" customHeight="1" x14ac:dyDescent="0.25">
      <c r="A10" s="141" t="s">
        <v>44</v>
      </c>
      <c r="B10" s="142"/>
      <c r="C10" s="142"/>
      <c r="D10" s="143"/>
    </row>
    <row r="11" spans="1:4" ht="150" customHeight="1" x14ac:dyDescent="0.25">
      <c r="A11" s="190"/>
      <c r="B11" s="191"/>
      <c r="C11" s="191"/>
      <c r="D11" s="192"/>
    </row>
    <row r="12" spans="1:4" ht="24.9" customHeight="1" x14ac:dyDescent="0.25">
      <c r="A12" s="141" t="s">
        <v>10</v>
      </c>
      <c r="B12" s="142"/>
      <c r="C12" s="142"/>
      <c r="D12" s="143"/>
    </row>
    <row r="13" spans="1:4" ht="75" customHeight="1" x14ac:dyDescent="0.25">
      <c r="A13" s="190"/>
      <c r="B13" s="191"/>
      <c r="C13" s="191"/>
      <c r="D13" s="192"/>
    </row>
    <row r="14" spans="1:4" ht="24.9" customHeight="1" x14ac:dyDescent="0.25">
      <c r="A14" s="129" t="s">
        <v>11</v>
      </c>
      <c r="B14" s="130"/>
      <c r="C14" s="130"/>
      <c r="D14" s="131"/>
    </row>
    <row r="15" spans="1:4" s="62" customFormat="1" ht="24.9" customHeight="1" x14ac:dyDescent="0.25">
      <c r="A15" s="58" t="s">
        <v>45</v>
      </c>
      <c r="B15" s="59"/>
      <c r="C15" s="60"/>
      <c r="D15" s="61"/>
    </row>
    <row r="16" spans="1:4" ht="24.9" customHeight="1" x14ac:dyDescent="0.25">
      <c r="A16" s="63" t="s">
        <v>46</v>
      </c>
      <c r="B16" s="64"/>
      <c r="C16" s="1"/>
      <c r="D16" s="65"/>
    </row>
    <row r="17" spans="1:4" ht="24.9" customHeight="1" x14ac:dyDescent="0.25">
      <c r="A17" s="63" t="s">
        <v>29</v>
      </c>
      <c r="B17" s="64"/>
      <c r="C17" s="1">
        <v>0</v>
      </c>
      <c r="D17" s="65"/>
    </row>
    <row r="18" spans="1:4" ht="24.9" customHeight="1" x14ac:dyDescent="0.25">
      <c r="A18" s="63" t="s">
        <v>47</v>
      </c>
      <c r="B18" s="64"/>
      <c r="C18" s="1">
        <v>0</v>
      </c>
      <c r="D18" s="65"/>
    </row>
    <row r="19" spans="1:4" ht="24.9" customHeight="1" x14ac:dyDescent="0.25">
      <c r="A19" s="63" t="s">
        <v>31</v>
      </c>
      <c r="B19" s="64"/>
      <c r="C19" s="1">
        <v>0</v>
      </c>
      <c r="D19" s="65"/>
    </row>
    <row r="20" spans="1:4" ht="24.9" customHeight="1" x14ac:dyDescent="0.25">
      <c r="A20" s="63" t="s">
        <v>48</v>
      </c>
      <c r="B20" s="64"/>
      <c r="C20" s="1">
        <v>0</v>
      </c>
      <c r="D20" s="65"/>
    </row>
    <row r="21" spans="1:4" s="62" customFormat="1" ht="24.9" customHeight="1" x14ac:dyDescent="0.25">
      <c r="A21" s="58" t="s">
        <v>37</v>
      </c>
      <c r="B21" s="59"/>
      <c r="C21" s="66">
        <f>SUM(C16:C20)</f>
        <v>0</v>
      </c>
      <c r="D21" s="61"/>
    </row>
    <row r="22" spans="1:4" ht="14.25" customHeight="1" thickBot="1" x14ac:dyDescent="0.3">
      <c r="A22" s="67"/>
      <c r="B22" s="68"/>
      <c r="C22" s="68"/>
      <c r="D22" s="69"/>
    </row>
    <row r="23" spans="1:4" ht="24.9" customHeight="1" x14ac:dyDescent="0.25">
      <c r="A23" s="132" t="s">
        <v>49</v>
      </c>
      <c r="B23" s="133"/>
      <c r="C23" s="133"/>
      <c r="D23" s="134"/>
    </row>
    <row r="24" spans="1:4" ht="24.9" customHeight="1" x14ac:dyDescent="0.25">
      <c r="A24" s="135" t="s">
        <v>42</v>
      </c>
      <c r="B24" s="136"/>
      <c r="C24" s="136"/>
      <c r="D24" s="137"/>
    </row>
    <row r="25" spans="1:4" ht="75" customHeight="1" x14ac:dyDescent="0.25">
      <c r="A25" s="190"/>
      <c r="B25" s="191"/>
      <c r="C25" s="191"/>
      <c r="D25" s="192"/>
    </row>
    <row r="26" spans="1:4" ht="24.9" customHeight="1" x14ac:dyDescent="0.25">
      <c r="A26" s="138" t="s">
        <v>43</v>
      </c>
      <c r="B26" s="139"/>
      <c r="C26" s="139"/>
      <c r="D26" s="140"/>
    </row>
    <row r="27" spans="1:4" ht="75" customHeight="1" x14ac:dyDescent="0.25">
      <c r="A27" s="190"/>
      <c r="B27" s="191"/>
      <c r="C27" s="191"/>
      <c r="D27" s="192"/>
    </row>
    <row r="28" spans="1:4" ht="24.9" customHeight="1" x14ac:dyDescent="0.25">
      <c r="A28" s="138" t="s">
        <v>44</v>
      </c>
      <c r="B28" s="139"/>
      <c r="C28" s="139"/>
      <c r="D28" s="140"/>
    </row>
    <row r="29" spans="1:4" ht="150" customHeight="1" x14ac:dyDescent="0.25">
      <c r="A29" s="190"/>
      <c r="B29" s="191"/>
      <c r="C29" s="191"/>
      <c r="D29" s="192"/>
    </row>
    <row r="30" spans="1:4" ht="24.9" customHeight="1" x14ac:dyDescent="0.25">
      <c r="A30" s="138" t="s">
        <v>10</v>
      </c>
      <c r="B30" s="139"/>
      <c r="C30" s="139"/>
      <c r="D30" s="140"/>
    </row>
    <row r="31" spans="1:4" ht="75" customHeight="1" x14ac:dyDescent="0.25">
      <c r="A31" s="190"/>
      <c r="B31" s="191"/>
      <c r="C31" s="191"/>
      <c r="D31" s="192"/>
    </row>
    <row r="32" spans="1:4" ht="24.9" customHeight="1" x14ac:dyDescent="0.25">
      <c r="A32" s="126" t="s">
        <v>11</v>
      </c>
      <c r="B32" s="127"/>
      <c r="C32" s="127"/>
      <c r="D32" s="128"/>
    </row>
    <row r="33" spans="1:4" s="62" customFormat="1" ht="24.9" customHeight="1" x14ac:dyDescent="0.25">
      <c r="A33" s="70" t="s">
        <v>45</v>
      </c>
      <c r="B33" s="71"/>
      <c r="C33" s="72"/>
      <c r="D33" s="73"/>
    </row>
    <row r="34" spans="1:4" ht="24.9" customHeight="1" x14ac:dyDescent="0.25">
      <c r="A34" s="74" t="s">
        <v>46</v>
      </c>
      <c r="B34" s="75"/>
      <c r="C34" s="1">
        <v>0</v>
      </c>
      <c r="D34" s="76"/>
    </row>
    <row r="35" spans="1:4" ht="24.9" customHeight="1" x14ac:dyDescent="0.25">
      <c r="A35" s="74" t="s">
        <v>29</v>
      </c>
      <c r="B35" s="75"/>
      <c r="C35" s="1">
        <v>0</v>
      </c>
      <c r="D35" s="76"/>
    </row>
    <row r="36" spans="1:4" ht="24.9" customHeight="1" x14ac:dyDescent="0.25">
      <c r="A36" s="74" t="s">
        <v>47</v>
      </c>
      <c r="B36" s="75"/>
      <c r="C36" s="1">
        <v>0</v>
      </c>
      <c r="D36" s="76"/>
    </row>
    <row r="37" spans="1:4" ht="24.9" customHeight="1" x14ac:dyDescent="0.25">
      <c r="A37" s="74" t="s">
        <v>31</v>
      </c>
      <c r="B37" s="75"/>
      <c r="C37" s="1">
        <v>0</v>
      </c>
      <c r="D37" s="76"/>
    </row>
    <row r="38" spans="1:4" ht="24.9" customHeight="1" x14ac:dyDescent="0.25">
      <c r="A38" s="74" t="s">
        <v>48</v>
      </c>
      <c r="B38" s="75"/>
      <c r="C38" s="1">
        <v>0</v>
      </c>
      <c r="D38" s="76"/>
    </row>
    <row r="39" spans="1:4" s="62" customFormat="1" ht="24.9" customHeight="1" x14ac:dyDescent="0.25">
      <c r="A39" s="70" t="s">
        <v>37</v>
      </c>
      <c r="B39" s="71"/>
      <c r="C39" s="77">
        <f>SUM(C34:C38)</f>
        <v>0</v>
      </c>
      <c r="D39" s="73"/>
    </row>
    <row r="40" spans="1:4" ht="14.25" customHeight="1" thickBot="1" x14ac:dyDescent="0.3">
      <c r="A40" s="78"/>
      <c r="B40" s="79"/>
      <c r="C40" s="79"/>
      <c r="D40" s="80"/>
    </row>
  </sheetData>
  <sheetProtection selectLockedCells="1"/>
  <mergeCells count="10">
    <mergeCell ref="B2:C2"/>
    <mergeCell ref="A25:D25"/>
    <mergeCell ref="A27:D27"/>
    <mergeCell ref="A29:D29"/>
    <mergeCell ref="A31:D31"/>
    <mergeCell ref="A4:D4"/>
    <mergeCell ref="A7:D7"/>
    <mergeCell ref="A9:D9"/>
    <mergeCell ref="A13:D13"/>
    <mergeCell ref="A11:D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&amp;L&amp;F&amp;R&amp;A</oddHeader>
    <oddFooter>&amp;LPrintdato:&amp;D &amp;RSide &amp;P af &amp;N</oddFoot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workbookViewId="0">
      <selection activeCell="I5" sqref="I5"/>
    </sheetView>
  </sheetViews>
  <sheetFormatPr defaultColWidth="9.08984375" defaultRowHeight="24.9" customHeight="1" x14ac:dyDescent="0.25"/>
  <cols>
    <col min="1" max="1" width="24.08984375" style="55" customWidth="1"/>
    <col min="2" max="2" width="14.08984375" style="55" customWidth="1"/>
    <col min="3" max="3" width="27" style="55" customWidth="1"/>
    <col min="4" max="4" width="35.36328125" style="55" customWidth="1"/>
    <col min="5" max="16384" width="9.08984375" style="55"/>
  </cols>
  <sheetData>
    <row r="1" spans="1:4" ht="38.25" customHeight="1" x14ac:dyDescent="0.25">
      <c r="A1" s="159">
        <f>'Kurser f.Trænere+Dommere+Ledere'!D1</f>
        <v>2025</v>
      </c>
      <c r="B1" s="144"/>
      <c r="C1" s="144"/>
      <c r="D1" s="145"/>
    </row>
    <row r="2" spans="1:4" ht="24.9" customHeight="1" x14ac:dyDescent="0.25">
      <c r="A2" s="56" t="s">
        <v>40</v>
      </c>
      <c r="B2" s="188"/>
      <c r="C2" s="189"/>
      <c r="D2" s="57"/>
    </row>
    <row r="3" spans="1:4" ht="24.9" customHeight="1" x14ac:dyDescent="0.3">
      <c r="A3" s="146" t="s">
        <v>41</v>
      </c>
      <c r="B3" s="147"/>
      <c r="C3" s="147"/>
      <c r="D3" s="148"/>
    </row>
    <row r="4" spans="1:4" ht="24.9" customHeight="1" thickBot="1" x14ac:dyDescent="0.3">
      <c r="A4" s="193">
        <v>2.23</v>
      </c>
      <c r="B4" s="194"/>
      <c r="C4" s="194"/>
      <c r="D4" s="195"/>
    </row>
    <row r="5" spans="1:4" ht="24.9" customHeight="1" x14ac:dyDescent="0.25">
      <c r="A5" s="149" t="s">
        <v>50</v>
      </c>
      <c r="B5" s="150"/>
      <c r="C5" s="150"/>
      <c r="D5" s="151"/>
    </row>
    <row r="6" spans="1:4" ht="24.9" customHeight="1" x14ac:dyDescent="0.25">
      <c r="A6" s="152" t="s">
        <v>42</v>
      </c>
      <c r="B6" s="153"/>
      <c r="C6" s="153"/>
      <c r="D6" s="154"/>
    </row>
    <row r="7" spans="1:4" ht="75" customHeight="1" x14ac:dyDescent="0.25">
      <c r="A7" s="190"/>
      <c r="B7" s="191"/>
      <c r="C7" s="191"/>
      <c r="D7" s="192"/>
    </row>
    <row r="8" spans="1:4" ht="24.9" customHeight="1" x14ac:dyDescent="0.25">
      <c r="A8" s="141" t="s">
        <v>43</v>
      </c>
      <c r="B8" s="142"/>
      <c r="C8" s="142"/>
      <c r="D8" s="143"/>
    </row>
    <row r="9" spans="1:4" ht="75" customHeight="1" x14ac:dyDescent="0.25">
      <c r="A9" s="190"/>
      <c r="B9" s="191"/>
      <c r="C9" s="191"/>
      <c r="D9" s="192"/>
    </row>
    <row r="10" spans="1:4" ht="24.9" customHeight="1" x14ac:dyDescent="0.25">
      <c r="A10" s="141" t="s">
        <v>44</v>
      </c>
      <c r="B10" s="142"/>
      <c r="C10" s="142"/>
      <c r="D10" s="143"/>
    </row>
    <row r="11" spans="1:4" ht="150" customHeight="1" x14ac:dyDescent="0.25">
      <c r="A11" s="190"/>
      <c r="B11" s="191"/>
      <c r="C11" s="191"/>
      <c r="D11" s="192"/>
    </row>
    <row r="12" spans="1:4" ht="24.9" customHeight="1" x14ac:dyDescent="0.25">
      <c r="A12" s="141" t="s">
        <v>10</v>
      </c>
      <c r="B12" s="142"/>
      <c r="C12" s="142"/>
      <c r="D12" s="143"/>
    </row>
    <row r="13" spans="1:4" ht="75" customHeight="1" x14ac:dyDescent="0.25">
      <c r="A13" s="190"/>
      <c r="B13" s="191"/>
      <c r="C13" s="191"/>
      <c r="D13" s="192"/>
    </row>
    <row r="14" spans="1:4" ht="24.9" customHeight="1" x14ac:dyDescent="0.25">
      <c r="A14" s="129" t="s">
        <v>11</v>
      </c>
      <c r="B14" s="130"/>
      <c r="C14" s="130"/>
      <c r="D14" s="131"/>
    </row>
    <row r="15" spans="1:4" s="62" customFormat="1" ht="24.9" customHeight="1" x14ac:dyDescent="0.25">
      <c r="A15" s="58" t="s">
        <v>45</v>
      </c>
      <c r="B15" s="59"/>
      <c r="C15" s="60"/>
      <c r="D15" s="61"/>
    </row>
    <row r="16" spans="1:4" ht="24.9" customHeight="1" x14ac:dyDescent="0.25">
      <c r="A16" s="63" t="s">
        <v>46</v>
      </c>
      <c r="B16" s="64"/>
      <c r="C16" s="1">
        <v>0</v>
      </c>
      <c r="D16" s="65"/>
    </row>
    <row r="17" spans="1:4" ht="24.9" customHeight="1" x14ac:dyDescent="0.25">
      <c r="A17" s="63" t="s">
        <v>29</v>
      </c>
      <c r="B17" s="64"/>
      <c r="C17" s="1">
        <v>0</v>
      </c>
      <c r="D17" s="65"/>
    </row>
    <row r="18" spans="1:4" ht="24.9" customHeight="1" x14ac:dyDescent="0.25">
      <c r="A18" s="63" t="s">
        <v>47</v>
      </c>
      <c r="B18" s="64"/>
      <c r="C18" s="1">
        <v>0</v>
      </c>
      <c r="D18" s="65"/>
    </row>
    <row r="19" spans="1:4" ht="24.9" customHeight="1" x14ac:dyDescent="0.25">
      <c r="A19" s="63" t="s">
        <v>31</v>
      </c>
      <c r="B19" s="64"/>
      <c r="C19" s="1">
        <v>0</v>
      </c>
      <c r="D19" s="65"/>
    </row>
    <row r="20" spans="1:4" ht="24.9" customHeight="1" x14ac:dyDescent="0.25">
      <c r="A20" s="63" t="s">
        <v>48</v>
      </c>
      <c r="B20" s="64"/>
      <c r="C20" s="1">
        <v>0</v>
      </c>
      <c r="D20" s="65"/>
    </row>
    <row r="21" spans="1:4" s="62" customFormat="1" ht="24.9" customHeight="1" x14ac:dyDescent="0.25">
      <c r="A21" s="58" t="s">
        <v>37</v>
      </c>
      <c r="B21" s="59"/>
      <c r="C21" s="66">
        <f>SUM(C16:C20)</f>
        <v>0</v>
      </c>
      <c r="D21" s="61"/>
    </row>
    <row r="22" spans="1:4" ht="14.25" customHeight="1" thickBot="1" x14ac:dyDescent="0.3">
      <c r="A22" s="67"/>
      <c r="B22" s="68"/>
      <c r="C22" s="68"/>
      <c r="D22" s="69"/>
    </row>
    <row r="23" spans="1:4" ht="24.9" customHeight="1" x14ac:dyDescent="0.25">
      <c r="A23" s="132" t="s">
        <v>50</v>
      </c>
      <c r="B23" s="133"/>
      <c r="C23" s="133"/>
      <c r="D23" s="134"/>
    </row>
    <row r="24" spans="1:4" ht="24.9" customHeight="1" x14ac:dyDescent="0.25">
      <c r="A24" s="135" t="s">
        <v>42</v>
      </c>
      <c r="B24" s="136"/>
      <c r="C24" s="136"/>
      <c r="D24" s="137"/>
    </row>
    <row r="25" spans="1:4" ht="75" customHeight="1" x14ac:dyDescent="0.25">
      <c r="A25" s="190"/>
      <c r="B25" s="191"/>
      <c r="C25" s="191"/>
      <c r="D25" s="192"/>
    </row>
    <row r="26" spans="1:4" ht="24.9" customHeight="1" x14ac:dyDescent="0.25">
      <c r="A26" s="138" t="s">
        <v>43</v>
      </c>
      <c r="B26" s="139"/>
      <c r="C26" s="139"/>
      <c r="D26" s="140"/>
    </row>
    <row r="27" spans="1:4" ht="75" customHeight="1" x14ac:dyDescent="0.25">
      <c r="A27" s="190"/>
      <c r="B27" s="191"/>
      <c r="C27" s="191"/>
      <c r="D27" s="192"/>
    </row>
    <row r="28" spans="1:4" ht="24.9" customHeight="1" x14ac:dyDescent="0.25">
      <c r="A28" s="138" t="s">
        <v>44</v>
      </c>
      <c r="B28" s="139"/>
      <c r="C28" s="139"/>
      <c r="D28" s="140"/>
    </row>
    <row r="29" spans="1:4" ht="150" customHeight="1" x14ac:dyDescent="0.25">
      <c r="A29" s="190"/>
      <c r="B29" s="191"/>
      <c r="C29" s="191"/>
      <c r="D29" s="192"/>
    </row>
    <row r="30" spans="1:4" ht="24.9" customHeight="1" x14ac:dyDescent="0.25">
      <c r="A30" s="138" t="s">
        <v>10</v>
      </c>
      <c r="B30" s="139"/>
      <c r="C30" s="139"/>
      <c r="D30" s="140"/>
    </row>
    <row r="31" spans="1:4" ht="75" customHeight="1" x14ac:dyDescent="0.25">
      <c r="A31" s="190"/>
      <c r="B31" s="191"/>
      <c r="C31" s="191"/>
      <c r="D31" s="192"/>
    </row>
    <row r="32" spans="1:4" ht="24.9" customHeight="1" x14ac:dyDescent="0.25">
      <c r="A32" s="126" t="s">
        <v>11</v>
      </c>
      <c r="B32" s="127"/>
      <c r="C32" s="127"/>
      <c r="D32" s="128"/>
    </row>
    <row r="33" spans="1:4" s="62" customFormat="1" ht="24.9" customHeight="1" x14ac:dyDescent="0.25">
      <c r="A33" s="70" t="s">
        <v>45</v>
      </c>
      <c r="B33" s="71"/>
      <c r="C33" s="72"/>
      <c r="D33" s="73"/>
    </row>
    <row r="34" spans="1:4" ht="24.9" customHeight="1" x14ac:dyDescent="0.25">
      <c r="A34" s="74" t="s">
        <v>46</v>
      </c>
      <c r="B34" s="75"/>
      <c r="C34" s="1">
        <v>0</v>
      </c>
      <c r="D34" s="76"/>
    </row>
    <row r="35" spans="1:4" ht="24.9" customHeight="1" x14ac:dyDescent="0.25">
      <c r="A35" s="74" t="s">
        <v>29</v>
      </c>
      <c r="B35" s="75"/>
      <c r="C35" s="1">
        <v>0</v>
      </c>
      <c r="D35" s="76"/>
    </row>
    <row r="36" spans="1:4" ht="24.9" customHeight="1" x14ac:dyDescent="0.25">
      <c r="A36" s="74" t="s">
        <v>47</v>
      </c>
      <c r="B36" s="75"/>
      <c r="C36" s="1">
        <v>0</v>
      </c>
      <c r="D36" s="76"/>
    </row>
    <row r="37" spans="1:4" ht="24.9" customHeight="1" x14ac:dyDescent="0.25">
      <c r="A37" s="74" t="s">
        <v>31</v>
      </c>
      <c r="B37" s="75"/>
      <c r="C37" s="1">
        <v>0</v>
      </c>
      <c r="D37" s="76"/>
    </row>
    <row r="38" spans="1:4" ht="24.9" customHeight="1" x14ac:dyDescent="0.25">
      <c r="A38" s="74" t="s">
        <v>48</v>
      </c>
      <c r="B38" s="75"/>
      <c r="C38" s="1">
        <v>0</v>
      </c>
      <c r="D38" s="76"/>
    </row>
    <row r="39" spans="1:4" s="62" customFormat="1" ht="24.9" customHeight="1" x14ac:dyDescent="0.25">
      <c r="A39" s="70" t="s">
        <v>37</v>
      </c>
      <c r="B39" s="71"/>
      <c r="C39" s="77">
        <f>SUM(C34:C38)</f>
        <v>0</v>
      </c>
      <c r="D39" s="73"/>
    </row>
    <row r="40" spans="1:4" ht="14.25" customHeight="1" thickBot="1" x14ac:dyDescent="0.3">
      <c r="A40" s="78"/>
      <c r="B40" s="79"/>
      <c r="C40" s="79"/>
      <c r="D40" s="80"/>
    </row>
  </sheetData>
  <sheetProtection selectLockedCells="1"/>
  <mergeCells count="10">
    <mergeCell ref="B2:C2"/>
    <mergeCell ref="A27:D27"/>
    <mergeCell ref="A29:D29"/>
    <mergeCell ref="A31:D31"/>
    <mergeCell ref="A4:D4"/>
    <mergeCell ref="A7:D7"/>
    <mergeCell ref="A9:D9"/>
    <mergeCell ref="A11:D11"/>
    <mergeCell ref="A13:D13"/>
    <mergeCell ref="A25:D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&amp;L&amp;F&amp;R&amp;A</oddHeader>
    <oddFooter>&amp;LPrintdato:&amp;D &amp;RSide &amp;P af &amp;N</oddFooter>
  </headerFooter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tabSelected="1" workbookViewId="0">
      <selection activeCell="M6" sqref="M6"/>
    </sheetView>
  </sheetViews>
  <sheetFormatPr defaultColWidth="9.08984375" defaultRowHeight="24.9" customHeight="1" x14ac:dyDescent="0.25"/>
  <cols>
    <col min="1" max="1" width="21.36328125" style="55" customWidth="1"/>
    <col min="2" max="2" width="14.08984375" style="55" customWidth="1"/>
    <col min="3" max="3" width="27" style="55" customWidth="1"/>
    <col min="4" max="4" width="35.36328125" style="55" customWidth="1"/>
    <col min="5" max="16384" width="9.08984375" style="55"/>
  </cols>
  <sheetData>
    <row r="1" spans="1:4" ht="38.25" customHeight="1" x14ac:dyDescent="0.25">
      <c r="A1" s="160">
        <f>'Kurser f.Trænere+Dommere+Ledere'!D1</f>
        <v>2025</v>
      </c>
      <c r="B1" s="144"/>
      <c r="C1" s="144"/>
      <c r="D1" s="145"/>
    </row>
    <row r="2" spans="1:4" ht="24.9" customHeight="1" x14ac:dyDescent="0.25">
      <c r="A2" s="56" t="s">
        <v>40</v>
      </c>
      <c r="B2" s="188"/>
      <c r="C2" s="189"/>
      <c r="D2" s="57"/>
    </row>
    <row r="3" spans="1:4" ht="24.9" customHeight="1" x14ac:dyDescent="0.3">
      <c r="A3" s="146" t="s">
        <v>41</v>
      </c>
      <c r="B3" s="147"/>
      <c r="C3" s="147"/>
      <c r="D3" s="148"/>
    </row>
    <row r="4" spans="1:4" ht="24.9" customHeight="1" thickBot="1" x14ac:dyDescent="0.3">
      <c r="A4" s="193">
        <v>2.23</v>
      </c>
      <c r="B4" s="194"/>
      <c r="C4" s="194"/>
      <c r="D4" s="195"/>
    </row>
    <row r="5" spans="1:4" ht="24.9" customHeight="1" x14ac:dyDescent="0.25">
      <c r="A5" s="149" t="s">
        <v>51</v>
      </c>
      <c r="B5" s="150"/>
      <c r="C5" s="150"/>
      <c r="D5" s="151"/>
    </row>
    <row r="6" spans="1:4" ht="24.9" customHeight="1" x14ac:dyDescent="0.25">
      <c r="A6" s="152" t="s">
        <v>42</v>
      </c>
      <c r="B6" s="153"/>
      <c r="C6" s="153"/>
      <c r="D6" s="154"/>
    </row>
    <row r="7" spans="1:4" ht="75" customHeight="1" x14ac:dyDescent="0.25">
      <c r="A7" s="190"/>
      <c r="B7" s="191"/>
      <c r="C7" s="191"/>
      <c r="D7" s="192"/>
    </row>
    <row r="8" spans="1:4" ht="24.9" customHeight="1" x14ac:dyDescent="0.25">
      <c r="A8" s="141" t="s">
        <v>43</v>
      </c>
      <c r="B8" s="142"/>
      <c r="C8" s="142"/>
      <c r="D8" s="143"/>
    </row>
    <row r="9" spans="1:4" ht="75" customHeight="1" x14ac:dyDescent="0.25">
      <c r="A9" s="190"/>
      <c r="B9" s="191"/>
      <c r="C9" s="191"/>
      <c r="D9" s="192"/>
    </row>
    <row r="10" spans="1:4" ht="24.9" customHeight="1" x14ac:dyDescent="0.25">
      <c r="A10" s="141" t="s">
        <v>44</v>
      </c>
      <c r="B10" s="142"/>
      <c r="C10" s="142"/>
      <c r="D10" s="143"/>
    </row>
    <row r="11" spans="1:4" ht="150" customHeight="1" x14ac:dyDescent="0.25">
      <c r="A11" s="190"/>
      <c r="B11" s="191"/>
      <c r="C11" s="191"/>
      <c r="D11" s="192"/>
    </row>
    <row r="12" spans="1:4" ht="24.9" customHeight="1" x14ac:dyDescent="0.25">
      <c r="A12" s="141" t="s">
        <v>10</v>
      </c>
      <c r="B12" s="142"/>
      <c r="C12" s="142"/>
      <c r="D12" s="143"/>
    </row>
    <row r="13" spans="1:4" ht="75" customHeight="1" x14ac:dyDescent="0.25">
      <c r="A13" s="190"/>
      <c r="B13" s="191"/>
      <c r="C13" s="191"/>
      <c r="D13" s="192"/>
    </row>
    <row r="14" spans="1:4" ht="24.9" customHeight="1" x14ac:dyDescent="0.25">
      <c r="A14" s="129" t="s">
        <v>11</v>
      </c>
      <c r="B14" s="130"/>
      <c r="C14" s="130"/>
      <c r="D14" s="131"/>
    </row>
    <row r="15" spans="1:4" s="62" customFormat="1" ht="24.9" customHeight="1" x14ac:dyDescent="0.25">
      <c r="A15" s="58" t="s">
        <v>45</v>
      </c>
      <c r="B15" s="59"/>
      <c r="C15" s="60"/>
      <c r="D15" s="61"/>
    </row>
    <row r="16" spans="1:4" ht="24.9" customHeight="1" x14ac:dyDescent="0.25">
      <c r="A16" s="63" t="s">
        <v>46</v>
      </c>
      <c r="B16" s="64"/>
      <c r="C16" s="1">
        <v>0</v>
      </c>
      <c r="D16" s="65"/>
    </row>
    <row r="17" spans="1:4" ht="24.9" customHeight="1" x14ac:dyDescent="0.25">
      <c r="A17" s="63" t="s">
        <v>29</v>
      </c>
      <c r="B17" s="64"/>
      <c r="C17" s="1">
        <v>0</v>
      </c>
      <c r="D17" s="65"/>
    </row>
    <row r="18" spans="1:4" ht="24.9" customHeight="1" x14ac:dyDescent="0.25">
      <c r="A18" s="63" t="s">
        <v>47</v>
      </c>
      <c r="B18" s="64"/>
      <c r="C18" s="1">
        <v>0</v>
      </c>
      <c r="D18" s="65"/>
    </row>
    <row r="19" spans="1:4" ht="24.9" customHeight="1" x14ac:dyDescent="0.25">
      <c r="A19" s="63" t="s">
        <v>31</v>
      </c>
      <c r="B19" s="64"/>
      <c r="C19" s="1">
        <v>0</v>
      </c>
      <c r="D19" s="65"/>
    </row>
    <row r="20" spans="1:4" ht="24.9" customHeight="1" x14ac:dyDescent="0.25">
      <c r="A20" s="63" t="s">
        <v>48</v>
      </c>
      <c r="B20" s="64"/>
      <c r="C20" s="1">
        <v>0</v>
      </c>
      <c r="D20" s="65"/>
    </row>
    <row r="21" spans="1:4" s="62" customFormat="1" ht="24.9" customHeight="1" x14ac:dyDescent="0.25">
      <c r="A21" s="58" t="s">
        <v>37</v>
      </c>
      <c r="B21" s="59"/>
      <c r="C21" s="66">
        <f>SUM(C16:C20)</f>
        <v>0</v>
      </c>
      <c r="D21" s="61"/>
    </row>
    <row r="22" spans="1:4" ht="14.25" customHeight="1" thickBot="1" x14ac:dyDescent="0.3">
      <c r="A22" s="67"/>
      <c r="B22" s="68"/>
      <c r="C22" s="68"/>
      <c r="D22" s="69"/>
    </row>
  </sheetData>
  <sheetProtection selectLockedCells="1"/>
  <mergeCells count="6">
    <mergeCell ref="A13:D13"/>
    <mergeCell ref="B2:C2"/>
    <mergeCell ref="A4:D4"/>
    <mergeCell ref="A7:D7"/>
    <mergeCell ref="A9:D9"/>
    <mergeCell ref="A11:D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&amp;L&amp;F&amp;R&amp;A</oddHeader>
    <oddFooter>&amp;LPrintdato:&amp;D &amp;RSide &amp;P af &amp;N</oddFooter>
  </headerFooter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c8b48f-20b8-4a1b-9c2b-9ddb08252c8f">
      <Terms xmlns="http://schemas.microsoft.com/office/infopath/2007/PartnerControls"/>
    </lcf76f155ced4ddcb4097134ff3c332f>
    <TaxCatchAll xmlns="c24b73c4-eb79-4323-a332-82672a19af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F4466261545145B2FB10F5A4F812E5" ma:contentTypeVersion="17" ma:contentTypeDescription="Opret et nyt dokument." ma:contentTypeScope="" ma:versionID="744b565735e6aa5dc6af90d21f1f05eb">
  <xsd:schema xmlns:xsd="http://www.w3.org/2001/XMLSchema" xmlns:xs="http://www.w3.org/2001/XMLSchema" xmlns:p="http://schemas.microsoft.com/office/2006/metadata/properties" xmlns:ns2="65c8b48f-20b8-4a1b-9c2b-9ddb08252c8f" xmlns:ns3="c24b73c4-eb79-4323-a332-82672a19afcb" targetNamespace="http://schemas.microsoft.com/office/2006/metadata/properties" ma:root="true" ma:fieldsID="4bc78b2e143ac010fba5da442bea8dd6" ns2:_="" ns3:_="">
    <xsd:import namespace="65c8b48f-20b8-4a1b-9c2b-9ddb08252c8f"/>
    <xsd:import namespace="c24b73c4-eb79-4323-a332-82672a19a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8b48f-20b8-4a1b-9c2b-9ddb08252c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b29226a-5fbf-4214-b92b-014e4d6ae7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b73c4-eb79-4323-a332-82672a19a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467bc8-aba7-401b-b487-76ae6ce26f74}" ma:internalName="TaxCatchAll" ma:showField="CatchAllData" ma:web="c24b73c4-eb79-4323-a332-82672a19a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E54DED-B5B7-4F64-ADAE-47F25AC047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AD574-D59A-47EF-9D46-1F3AD02B5D28}">
  <ds:schemaRefs>
    <ds:schemaRef ds:uri="http://schemas.microsoft.com/office/2006/metadata/properties"/>
    <ds:schemaRef ds:uri="http://schemas.microsoft.com/office/infopath/2007/PartnerControls"/>
    <ds:schemaRef ds:uri="65c8b48f-20b8-4a1b-9c2b-9ddb08252c8f"/>
    <ds:schemaRef ds:uri="c24b73c4-eb79-4323-a332-82672a19afcb"/>
  </ds:schemaRefs>
</ds:datastoreItem>
</file>

<file path=customXml/itemProps3.xml><?xml version="1.0" encoding="utf-8"?>
<ds:datastoreItem xmlns:ds="http://schemas.openxmlformats.org/officeDocument/2006/customXml" ds:itemID="{8A40A01C-D600-4572-8A1E-32D22A70E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c8b48f-20b8-4a1b-9c2b-9ddb08252c8f"/>
    <ds:schemaRef ds:uri="c24b73c4-eb79-4323-a332-82672a19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7</vt:i4>
      </vt:variant>
    </vt:vector>
  </HeadingPairs>
  <TitlesOfParts>
    <vt:vector size="11" baseType="lpstr">
      <vt:lpstr>Kurser f.Trænere+Dommere+Ledere</vt:lpstr>
      <vt:lpstr>Udd. Fællestræner+Breddedommer</vt:lpstr>
      <vt:lpstr>Udd. Elitetræner og elitedommer</vt:lpstr>
      <vt:lpstr>Udd. Klassifikatør</vt:lpstr>
      <vt:lpstr>'Kurser f.Trænere+Dommere+Ledere'!Udskriftsområde</vt:lpstr>
      <vt:lpstr>'Udd. Elitetræner og elitedommer'!Udskriftsområde</vt:lpstr>
      <vt:lpstr>'Udd. Fællestræner+Breddedommer'!Udskriftsområde</vt:lpstr>
      <vt:lpstr>'Udd. Klassifikatør'!Udskriftsområde</vt:lpstr>
      <vt:lpstr>'Udd. Elitetræner og elitedommer'!Udskriftstitler</vt:lpstr>
      <vt:lpstr>'Udd. Fællestræner+Breddedommer'!Udskriftstitler</vt:lpstr>
      <vt:lpstr>'Udd. Klassifikatør'!Udskriftstitler</vt:lpstr>
    </vt:vector>
  </TitlesOfParts>
  <Manager/>
  <Company>DHIF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Søren Jul Kristensen</dc:creator>
  <cp:keywords/>
  <dc:description/>
  <cp:lastModifiedBy>Teis Gröflin Corneliussen</cp:lastModifiedBy>
  <cp:revision/>
  <dcterms:created xsi:type="dcterms:W3CDTF">2008-07-01T11:19:21Z</dcterms:created>
  <dcterms:modified xsi:type="dcterms:W3CDTF">2024-08-13T11:17:38Z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0x0101001DF4466261545145B2FB10F5A4F812E5</vt:lpwstr>
  </property>
  <property fmtid="{D5CDD505-2E9C-101B-9397-08002B2CF9AE}" pid="3" name="MediaServiceImageTags">
    <vt:lpwstr/>
  </property>
</Properties>
</file>